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410" activeTab="1"/>
  </bookViews>
  <sheets>
    <sheet name="List1" sheetId="1" r:id="rId1"/>
    <sheet name="Fiche 2 -investice do zem.pod." sheetId="2" r:id="rId2"/>
    <sheet name="Fiche 3- podpora zpracování a u" sheetId="3" r:id="rId3"/>
    <sheet name="Fiche 7 - rozvoj nezeměděl.činn" sheetId="4" r:id="rId4"/>
    <sheet name="Fiche 11 - investice do les.čin" sheetId="5" r:id="rId5"/>
  </sheets>
  <definedNames>
    <definedName name="_xlnm._FilterDatabase" localSheetId="4" hidden="1">'Fiche 11 - investice do les.čin'!$E$1:$E$16</definedName>
    <definedName name="_xlnm._FilterDatabase" localSheetId="1" hidden="1">'Fiche 2 -investice do zem.pod.'!$E$1:$E$16</definedName>
    <definedName name="_xlnm._FilterDatabase" localSheetId="2" hidden="1">'Fiche 3- podpora zpracování a u'!$E$1:$E$16</definedName>
    <definedName name="_xlnm._FilterDatabase" localSheetId="3" hidden="1">'Fiche 7 - rozvoj nezeměděl.činn'!$E$1:$E$16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2"/>
  <c r="AF17" i="1" l="1"/>
  <c r="AI17"/>
  <c r="N19" i="4" l="1"/>
  <c r="N17" i="3"/>
  <c r="N19" s="1"/>
  <c r="R17"/>
  <c r="Q17"/>
  <c r="P17"/>
  <c r="O17"/>
  <c r="N19" i="5"/>
  <c r="R17"/>
  <c r="Q17"/>
  <c r="P17"/>
  <c r="O17"/>
  <c r="N17"/>
  <c r="N19" i="2"/>
  <c r="R17"/>
  <c r="Q17"/>
  <c r="P17"/>
  <c r="O17"/>
  <c r="N17" l="1"/>
</calcChain>
</file>

<file path=xl/sharedStrings.xml><?xml version="1.0" encoding="utf-8"?>
<sst xmlns="http://schemas.openxmlformats.org/spreadsheetml/2006/main" count="1458" uniqueCount="138">
  <si>
    <t>Obchodní firma včetně právní formy</t>
  </si>
  <si>
    <t>Registrační číslo</t>
  </si>
  <si>
    <t>Název projektu</t>
  </si>
  <si>
    <t>Kód článku nařízení PRV</t>
  </si>
  <si>
    <t>Fiche (číslo)</t>
  </si>
  <si>
    <t>Jméno</t>
  </si>
  <si>
    <t>Příjmení</t>
  </si>
  <si>
    <t>Identifikační číslo</t>
  </si>
  <si>
    <t>Datum podání žádosti na MAS</t>
  </si>
  <si>
    <t>status ŽoD</t>
  </si>
  <si>
    <t>Pracoviště SZIF</t>
  </si>
  <si>
    <t>Celkové výdaje projektu</t>
  </si>
  <si>
    <t>Výdaje, ze kterých je stanovena dotace</t>
  </si>
  <si>
    <t>Výdaje, na které není požadována dotace</t>
  </si>
  <si>
    <t>Výdaje pro spolufinancování (dotace)</t>
  </si>
  <si>
    <t>Příspěvek společenství - EU (Kč)</t>
  </si>
  <si>
    <t>Příspěvek z národních zdrojů (Kč)</t>
  </si>
  <si>
    <t>Status Dohody</t>
  </si>
  <si>
    <t>Datum přijetí na RO SZIF</t>
  </si>
  <si>
    <t>Obec - NUTS5 - Text</t>
  </si>
  <si>
    <t>Registrační číslo MMR</t>
  </si>
  <si>
    <t>Schválení</t>
  </si>
  <si>
    <t>Datum proplacení dotace</t>
  </si>
  <si>
    <t>Částka dotace schv. celkem</t>
  </si>
  <si>
    <t>T3 Celkový počet vyškolených účastníků podle čl.14 nařízení EU č. 1305/2013</t>
  </si>
  <si>
    <t>Počet účastníků vzdělávání (O.12)</t>
  </si>
  <si>
    <t xml:space="preserve">Celkové veřejné výdaje (O.1)
</t>
  </si>
  <si>
    <t xml:space="preserve">Počet podpořených akcí/operací (O.3)
</t>
  </si>
  <si>
    <t>Celková (podpořená) plocha (O.5)</t>
  </si>
  <si>
    <t xml:space="preserve">Počet podpořených kooperačních činností (jiných než EIP) (O.17)
</t>
  </si>
  <si>
    <t>Počet podpořených zemědělských podniků/příjemců (O.4)</t>
  </si>
  <si>
    <t>Celková délka cest zajišťujících zpřístupnění pozemků, zvýšení prostupnosti krajiny a její diverzifikaci</t>
  </si>
  <si>
    <t>Celková délka lesních cest</t>
  </si>
  <si>
    <t>Počet pracovních míst</t>
  </si>
  <si>
    <t>19.1.b</t>
  </si>
  <si>
    <t/>
  </si>
  <si>
    <t>K výběru projektů</t>
  </si>
  <si>
    <t>17.1.a</t>
  </si>
  <si>
    <t>7</t>
  </si>
  <si>
    <t>Smlouva podepsána</t>
  </si>
  <si>
    <t>Schválen</t>
  </si>
  <si>
    <t>11</t>
  </si>
  <si>
    <t>JAN</t>
  </si>
  <si>
    <t>26</t>
  </si>
  <si>
    <t>ONDŘEJ</t>
  </si>
  <si>
    <t>Modernizace vybavení</t>
  </si>
  <si>
    <t>17.1.b</t>
  </si>
  <si>
    <t>Nákup zemědělské techniky</t>
  </si>
  <si>
    <t>STANISLAV</t>
  </si>
  <si>
    <t>2</t>
  </si>
  <si>
    <t>3</t>
  </si>
  <si>
    <t>MARTIN</t>
  </si>
  <si>
    <t>HANA</t>
  </si>
  <si>
    <t>LUBOŠ</t>
  </si>
  <si>
    <t>DUŠAN</t>
  </si>
  <si>
    <t>Modernizace zemědělské techniky</t>
  </si>
  <si>
    <t>Pořízení stroje</t>
  </si>
  <si>
    <t>Nákup kolového nakladače</t>
  </si>
  <si>
    <t>Sněžné</t>
  </si>
  <si>
    <t>Havlíčkův kraj, o.p.s.</t>
  </si>
  <si>
    <t>17/001/19210/563/145/000658</t>
  </si>
  <si>
    <t>RANČ 3x/D spol. s r.o.</t>
  </si>
  <si>
    <t>25273582</t>
  </si>
  <si>
    <t>RO Brno</t>
  </si>
  <si>
    <t>Sobíňov</t>
  </si>
  <si>
    <t>CZ.09.6.93/19.0/2.1/15_000/0044186</t>
  </si>
  <si>
    <t>17/001/19210/563/145/000659</t>
  </si>
  <si>
    <t>Nákup zemědělské techniky pro ZDV Hodíškov</t>
  </si>
  <si>
    <t>Zemědělské družstvo vlastníků Hodíškov</t>
  </si>
  <si>
    <t>46994653</t>
  </si>
  <si>
    <t>Hodíškov</t>
  </si>
  <si>
    <t>CZ.09.6.93/19.0/2.1/15_000/0044187</t>
  </si>
  <si>
    <t>17/001/19210/563/145/000661</t>
  </si>
  <si>
    <t>Nákup techniky ZD Žižkovo Pole</t>
  </si>
  <si>
    <t>Zemědělské družstvo Žižkovo Pole</t>
  </si>
  <si>
    <t>00123269</t>
  </si>
  <si>
    <t>Žižkovo Pole</t>
  </si>
  <si>
    <t>CZ.09.6.93/19.0/2.1/15_000/0044189</t>
  </si>
  <si>
    <t>17/001/19210/563/145/000662</t>
  </si>
  <si>
    <t>Modernizace výroby řeznických a uzenářských výrobků</t>
  </si>
  <si>
    <t>Zemědělská a.s. Krucemburk,akciová společnost</t>
  </si>
  <si>
    <t>60917962</t>
  </si>
  <si>
    <t>Krucemburk</t>
  </si>
  <si>
    <t>CZ.09.6.93/19.0/2.1/15_000/0044190</t>
  </si>
  <si>
    <t>17/001/19210/563/145/000663</t>
  </si>
  <si>
    <t>Nákup postřikovače</t>
  </si>
  <si>
    <t>JAROŠ</t>
  </si>
  <si>
    <t>48197360</t>
  </si>
  <si>
    <t>Česká Bělá</t>
  </si>
  <si>
    <t>CZ.09.6.93/19.0/2.1/15_000/0044191</t>
  </si>
  <si>
    <t>17/001/19210/563/145/000664</t>
  </si>
  <si>
    <t>JONÁŠ</t>
  </si>
  <si>
    <t>46481419</t>
  </si>
  <si>
    <t>CZ.09.6.93/19.0/2.1/15_000/0044192</t>
  </si>
  <si>
    <t>17/001/19210/563/145/000668</t>
  </si>
  <si>
    <t>CZ.09.6.93/19.0/2.1/15_000/0044197</t>
  </si>
  <si>
    <t>17/001/19210/563/145/000669</t>
  </si>
  <si>
    <t>Investice Martin Jonáš</t>
  </si>
  <si>
    <t>71250581</t>
  </si>
  <si>
    <t>CZ.09.6.93/19.0/2.1/15_000/0044198</t>
  </si>
  <si>
    <t>17/001/19210/563/145/000670</t>
  </si>
  <si>
    <t>Podpora investic na rozšíření truhlářské výroby</t>
  </si>
  <si>
    <t>HAVELKA</t>
  </si>
  <si>
    <t>75737418</t>
  </si>
  <si>
    <t>Žďár nad Sázavou</t>
  </si>
  <si>
    <t>CZ.09.6.93/19.0/2.1/15_000/0044199</t>
  </si>
  <si>
    <t>17/001/19210/563/145/000671</t>
  </si>
  <si>
    <t>ZP Ostrov,a.s.</t>
  </si>
  <si>
    <t>25546341</t>
  </si>
  <si>
    <t>Ostrov nad Oslavou</t>
  </si>
  <si>
    <t>CZ.09.6.93/19.0/2.1/15_000/0044200</t>
  </si>
  <si>
    <t>18/002/19210/563/145/000738</t>
  </si>
  <si>
    <t>Modernizace a zefektivnění výroby</t>
  </si>
  <si>
    <t>URBÁNKOVÁ</t>
  </si>
  <si>
    <t>70418713</t>
  </si>
  <si>
    <t>Nový Jimramov</t>
  </si>
  <si>
    <t>CZ.09.6.93/19.0/2.1/16_000/0064823</t>
  </si>
  <si>
    <t>18/002/19210/563/145/000739</t>
  </si>
  <si>
    <t>CZ.09.6.93/19.0/2.1/16_000/0064856</t>
  </si>
  <si>
    <t>18/002/19210/563/145/000740</t>
  </si>
  <si>
    <t>Investice do lesnické techniky- Tecl Luboš</t>
  </si>
  <si>
    <t>TECL</t>
  </si>
  <si>
    <t>46439242</t>
  </si>
  <si>
    <t>CZ.09.6.93/19.0/2.1/16_000/0064934</t>
  </si>
  <si>
    <t>18/002/19210/563/145/000741</t>
  </si>
  <si>
    <t>Investice do lesnické techniky - Dejmal Ondřej</t>
  </si>
  <si>
    <t>DEJMAL</t>
  </si>
  <si>
    <t>69849064</t>
  </si>
  <si>
    <t>Havlíčkova Borová</t>
  </si>
  <si>
    <t>CZ.09.6.93/19.0/2.1/16_000/0064982</t>
  </si>
  <si>
    <t>18/002/19210/563/145/000742</t>
  </si>
  <si>
    <t>Modernizace výroby</t>
  </si>
  <si>
    <t>Dobrůtky z Vysočiny s.r.o.</t>
  </si>
  <si>
    <t>05376734</t>
  </si>
  <si>
    <t>CZ.09.6.93/19.0/2.1/16_000/0065113</t>
  </si>
  <si>
    <t>CELKEM</t>
  </si>
  <si>
    <t>Soukromé zdroje</t>
  </si>
  <si>
    <t>i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</si>
</sst>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center" wrapText="1"/>
    </xf>
    <xf numFmtId="44" fontId="0" fillId="3" borderId="1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/>
    <xf numFmtId="44" fontId="0" fillId="0" borderId="0" xfId="1" applyFont="1"/>
    <xf numFmtId="0" fontId="2" fillId="0" borderId="0" xfId="0" applyFont="1"/>
    <xf numFmtId="44" fontId="2" fillId="4" borderId="0" xfId="0" applyNumberFormat="1" applyFont="1" applyFill="1"/>
    <xf numFmtId="0" fontId="2" fillId="4" borderId="0" xfId="0" applyFont="1" applyFill="1"/>
    <xf numFmtId="44" fontId="2" fillId="4" borderId="0" xfId="1" applyFont="1" applyFill="1"/>
    <xf numFmtId="0" fontId="3" fillId="0" borderId="0" xfId="0" applyFont="1"/>
    <xf numFmtId="0" fontId="0" fillId="4" borderId="0" xfId="0" applyFill="1"/>
  </cellXfs>
  <cellStyles count="2">
    <cellStyle name="měny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7"/>
  <sheetViews>
    <sheetView topLeftCell="W1" workbookViewId="0">
      <selection activeCell="AI1" sqref="AI1"/>
    </sheetView>
  </sheetViews>
  <sheetFormatPr defaultRowHeight="15"/>
  <cols>
    <col min="1" max="1" width="17.7109375" bestFit="1" customWidth="1"/>
    <col min="2" max="2" width="27.85546875" bestFit="1" customWidth="1"/>
    <col min="3" max="3" width="14.5703125" bestFit="1" customWidth="1"/>
    <col min="4" max="4" width="7.85546875" bestFit="1" customWidth="1"/>
    <col min="5" max="5" width="6.28515625" bestFit="1" customWidth="1"/>
    <col min="6" max="6" width="12.140625" bestFit="1" customWidth="1"/>
    <col min="7" max="7" width="6.85546875" bestFit="1" customWidth="1"/>
    <col min="8" max="8" width="8.28515625" bestFit="1" customWidth="1"/>
    <col min="9" max="9" width="8.7109375" bestFit="1" customWidth="1"/>
    <col min="10" max="10" width="13.5703125" customWidth="1"/>
    <col min="11" max="11" width="6.28515625" bestFit="1" customWidth="1"/>
    <col min="12" max="12" width="9" bestFit="1" customWidth="1"/>
    <col min="13" max="13" width="15.42578125" bestFit="1" customWidth="1"/>
    <col min="14" max="14" width="17" customWidth="1"/>
    <col min="15" max="15" width="16.7109375" customWidth="1"/>
    <col min="16" max="17" width="15.42578125" bestFit="1" customWidth="1"/>
    <col min="18" max="18" width="16.28515625" customWidth="1"/>
    <col min="19" max="19" width="7.85546875" bestFit="1" customWidth="1"/>
    <col min="20" max="20" width="13.7109375" customWidth="1"/>
    <col min="21" max="21" width="7.85546875" bestFit="1" customWidth="1"/>
    <col min="22" max="22" width="33.140625" bestFit="1" customWidth="1"/>
    <col min="23" max="23" width="8.85546875" bestFit="1" customWidth="1"/>
    <col min="24" max="24" width="12.7109375" customWidth="1"/>
    <col min="25" max="25" width="17.42578125" customWidth="1"/>
    <col min="26" max="26" width="20.85546875" bestFit="1" customWidth="1"/>
    <col min="27" max="27" width="9.28515625" bestFit="1" customWidth="1"/>
    <col min="28" max="28" width="15.42578125" bestFit="1" customWidth="1"/>
    <col min="29" max="29" width="16.5703125" bestFit="1" customWidth="1"/>
    <col min="30" max="30" width="10.140625" bestFit="1" customWidth="1"/>
    <col min="31" max="31" width="20.5703125" bestFit="1" customWidth="1"/>
    <col min="32" max="32" width="18.42578125" bestFit="1" customWidth="1"/>
    <col min="33" max="33" width="28.28515625" bestFit="1" customWidth="1"/>
    <col min="34" max="34" width="8" bestFit="1" customWidth="1"/>
    <col min="35" max="35" width="8.42578125" bestFit="1" customWidth="1"/>
  </cols>
  <sheetData>
    <row r="1" spans="1:35" s="7" customFormat="1" ht="6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3" t="s">
        <v>23</v>
      </c>
      <c r="Z1" s="4" t="s">
        <v>24</v>
      </c>
      <c r="AA1" s="5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>
      <c r="A2" t="s">
        <v>59</v>
      </c>
      <c r="B2" t="s">
        <v>60</v>
      </c>
      <c r="C2" t="s">
        <v>55</v>
      </c>
      <c r="D2" t="s">
        <v>37</v>
      </c>
      <c r="E2" t="s">
        <v>49</v>
      </c>
      <c r="F2" t="s">
        <v>61</v>
      </c>
      <c r="G2" t="s">
        <v>35</v>
      </c>
      <c r="H2" t="s">
        <v>35</v>
      </c>
      <c r="I2" t="s">
        <v>62</v>
      </c>
      <c r="J2" s="8">
        <v>42968</v>
      </c>
      <c r="K2" t="s">
        <v>36</v>
      </c>
      <c r="L2" t="s">
        <v>63</v>
      </c>
      <c r="M2" s="9">
        <v>1652739</v>
      </c>
      <c r="N2" s="9">
        <v>1365900</v>
      </c>
      <c r="O2" s="9">
        <v>286839</v>
      </c>
      <c r="P2" s="9">
        <v>819540</v>
      </c>
      <c r="Q2" s="9">
        <v>524505</v>
      </c>
      <c r="R2" s="9">
        <v>295035</v>
      </c>
      <c r="S2" t="s">
        <v>39</v>
      </c>
      <c r="T2" s="8">
        <v>42986</v>
      </c>
      <c r="U2" t="s">
        <v>64</v>
      </c>
      <c r="V2" t="s">
        <v>65</v>
      </c>
      <c r="W2" t="s">
        <v>40</v>
      </c>
      <c r="X2" s="8"/>
      <c r="Y2" s="9">
        <v>0</v>
      </c>
      <c r="Z2">
        <v>0</v>
      </c>
      <c r="AA2">
        <v>0</v>
      </c>
      <c r="AB2" s="9">
        <v>524505</v>
      </c>
      <c r="AC2" t="s">
        <v>35</v>
      </c>
      <c r="AD2">
        <v>0</v>
      </c>
      <c r="AE2" t="s">
        <v>35</v>
      </c>
      <c r="AF2">
        <v>1</v>
      </c>
      <c r="AG2">
        <v>0</v>
      </c>
      <c r="AH2">
        <v>0</v>
      </c>
      <c r="AI2">
        <v>1</v>
      </c>
    </row>
    <row r="3" spans="1:35">
      <c r="A3" t="s">
        <v>59</v>
      </c>
      <c r="B3" t="s">
        <v>66</v>
      </c>
      <c r="C3" t="s">
        <v>67</v>
      </c>
      <c r="D3" t="s">
        <v>37</v>
      </c>
      <c r="E3" t="s">
        <v>49</v>
      </c>
      <c r="F3" t="s">
        <v>68</v>
      </c>
      <c r="G3" t="s">
        <v>35</v>
      </c>
      <c r="H3" t="s">
        <v>35</v>
      </c>
      <c r="I3" t="s">
        <v>69</v>
      </c>
      <c r="J3" s="8">
        <v>42964</v>
      </c>
      <c r="K3" t="s">
        <v>36</v>
      </c>
      <c r="L3" t="s">
        <v>63</v>
      </c>
      <c r="M3" s="9">
        <v>6525530</v>
      </c>
      <c r="N3" s="9">
        <v>4993000</v>
      </c>
      <c r="O3" s="9">
        <v>1132530</v>
      </c>
      <c r="P3" s="9">
        <v>2995800</v>
      </c>
      <c r="Q3" s="9">
        <v>1917312</v>
      </c>
      <c r="R3" s="9">
        <v>1078488</v>
      </c>
      <c r="S3" t="s">
        <v>39</v>
      </c>
      <c r="T3" s="8">
        <v>42986</v>
      </c>
      <c r="U3" t="s">
        <v>70</v>
      </c>
      <c r="V3" t="s">
        <v>71</v>
      </c>
      <c r="W3" t="s">
        <v>40</v>
      </c>
      <c r="X3" s="8"/>
      <c r="Y3" s="9">
        <v>0</v>
      </c>
      <c r="Z3">
        <v>0</v>
      </c>
      <c r="AA3">
        <v>0</v>
      </c>
      <c r="AB3" s="9">
        <v>1917312</v>
      </c>
      <c r="AC3" t="s">
        <v>35</v>
      </c>
      <c r="AD3">
        <v>0</v>
      </c>
      <c r="AE3" t="s">
        <v>35</v>
      </c>
      <c r="AF3">
        <v>1</v>
      </c>
      <c r="AG3">
        <v>0</v>
      </c>
      <c r="AH3">
        <v>0</v>
      </c>
      <c r="AI3">
        <v>1</v>
      </c>
    </row>
    <row r="4" spans="1:35">
      <c r="A4" t="s">
        <v>59</v>
      </c>
      <c r="B4" t="s">
        <v>72</v>
      </c>
      <c r="C4" t="s">
        <v>73</v>
      </c>
      <c r="D4" t="s">
        <v>37</v>
      </c>
      <c r="E4" t="s">
        <v>49</v>
      </c>
      <c r="F4" t="s">
        <v>74</v>
      </c>
      <c r="G4" t="s">
        <v>35</v>
      </c>
      <c r="H4" t="s">
        <v>35</v>
      </c>
      <c r="I4" t="s">
        <v>75</v>
      </c>
      <c r="J4" s="8">
        <v>42968</v>
      </c>
      <c r="K4" t="s">
        <v>36</v>
      </c>
      <c r="L4" t="s">
        <v>63</v>
      </c>
      <c r="M4" s="9">
        <v>6473500</v>
      </c>
      <c r="N4" s="9">
        <v>4375000</v>
      </c>
      <c r="O4" s="9">
        <v>1123500</v>
      </c>
      <c r="P4" s="9">
        <v>2625000</v>
      </c>
      <c r="Q4" s="9">
        <v>1680000</v>
      </c>
      <c r="R4" s="9">
        <v>945000</v>
      </c>
      <c r="S4" t="s">
        <v>39</v>
      </c>
      <c r="T4" s="8">
        <v>42985</v>
      </c>
      <c r="U4" t="s">
        <v>76</v>
      </c>
      <c r="V4" t="s">
        <v>77</v>
      </c>
      <c r="W4" t="s">
        <v>40</v>
      </c>
      <c r="X4" s="8">
        <v>43315</v>
      </c>
      <c r="Y4" s="9">
        <v>2625000</v>
      </c>
      <c r="Z4">
        <v>0</v>
      </c>
      <c r="AA4">
        <v>0</v>
      </c>
      <c r="AB4" s="9">
        <v>1680000</v>
      </c>
      <c r="AC4" t="s">
        <v>35</v>
      </c>
      <c r="AD4">
        <v>0</v>
      </c>
      <c r="AE4" t="s">
        <v>35</v>
      </c>
      <c r="AF4" s="14">
        <v>1</v>
      </c>
      <c r="AG4">
        <v>0</v>
      </c>
      <c r="AH4">
        <v>0</v>
      </c>
      <c r="AI4" s="14">
        <v>1</v>
      </c>
    </row>
    <row r="5" spans="1:35">
      <c r="A5" t="s">
        <v>59</v>
      </c>
      <c r="B5" t="s">
        <v>78</v>
      </c>
      <c r="C5" t="s">
        <v>79</v>
      </c>
      <c r="D5" t="s">
        <v>46</v>
      </c>
      <c r="E5" t="s">
        <v>50</v>
      </c>
      <c r="F5" t="s">
        <v>80</v>
      </c>
      <c r="G5" t="s">
        <v>35</v>
      </c>
      <c r="H5" t="s">
        <v>35</v>
      </c>
      <c r="I5" t="s">
        <v>81</v>
      </c>
      <c r="J5" s="8">
        <v>42968</v>
      </c>
      <c r="K5" t="s">
        <v>36</v>
      </c>
      <c r="L5" t="s">
        <v>63</v>
      </c>
      <c r="M5" s="9">
        <v>2036539</v>
      </c>
      <c r="N5" s="9">
        <v>1524500</v>
      </c>
      <c r="O5" s="9">
        <v>353449</v>
      </c>
      <c r="P5" s="9">
        <v>762250</v>
      </c>
      <c r="Q5" s="9">
        <v>487840</v>
      </c>
      <c r="R5" s="9">
        <v>274410</v>
      </c>
      <c r="S5" t="s">
        <v>39</v>
      </c>
      <c r="T5" s="8">
        <v>42984</v>
      </c>
      <c r="U5" t="s">
        <v>82</v>
      </c>
      <c r="V5" t="s">
        <v>83</v>
      </c>
      <c r="W5" t="s">
        <v>40</v>
      </c>
      <c r="X5" s="8"/>
      <c r="Y5" s="9">
        <v>0</v>
      </c>
      <c r="Z5">
        <v>0</v>
      </c>
      <c r="AA5">
        <v>0</v>
      </c>
      <c r="AB5" s="9">
        <v>487840</v>
      </c>
      <c r="AC5" t="s">
        <v>35</v>
      </c>
      <c r="AD5">
        <v>0</v>
      </c>
      <c r="AE5" t="s">
        <v>35</v>
      </c>
      <c r="AF5">
        <v>1</v>
      </c>
      <c r="AG5">
        <v>0</v>
      </c>
      <c r="AH5">
        <v>0</v>
      </c>
      <c r="AI5">
        <v>1</v>
      </c>
    </row>
    <row r="6" spans="1:35">
      <c r="A6" t="s">
        <v>59</v>
      </c>
      <c r="B6" t="s">
        <v>84</v>
      </c>
      <c r="C6" t="s">
        <v>85</v>
      </c>
      <c r="D6" t="s">
        <v>37</v>
      </c>
      <c r="E6" t="s">
        <v>49</v>
      </c>
      <c r="F6" t="s">
        <v>35</v>
      </c>
      <c r="G6" t="s">
        <v>54</v>
      </c>
      <c r="H6" t="s">
        <v>86</v>
      </c>
      <c r="I6" t="s">
        <v>87</v>
      </c>
      <c r="J6" s="8">
        <v>42951</v>
      </c>
      <c r="K6" t="s">
        <v>36</v>
      </c>
      <c r="L6" t="s">
        <v>63</v>
      </c>
      <c r="M6" s="9">
        <v>592900</v>
      </c>
      <c r="N6" s="9">
        <v>490000</v>
      </c>
      <c r="O6" s="9">
        <v>102900</v>
      </c>
      <c r="P6" s="9">
        <v>245000</v>
      </c>
      <c r="Q6" s="9">
        <v>156800</v>
      </c>
      <c r="R6" s="9">
        <v>88200</v>
      </c>
      <c r="S6" t="s">
        <v>39</v>
      </c>
      <c r="T6" s="8">
        <v>42985</v>
      </c>
      <c r="U6" t="s">
        <v>88</v>
      </c>
      <c r="V6" t="s">
        <v>89</v>
      </c>
      <c r="W6" t="s">
        <v>40</v>
      </c>
      <c r="X6" s="8">
        <v>43333</v>
      </c>
      <c r="Y6" s="9">
        <v>240000</v>
      </c>
      <c r="Z6">
        <v>0</v>
      </c>
      <c r="AA6">
        <v>0</v>
      </c>
      <c r="AB6" s="9">
        <v>156800</v>
      </c>
      <c r="AC6" t="s">
        <v>35</v>
      </c>
      <c r="AD6">
        <v>0</v>
      </c>
      <c r="AE6" t="s">
        <v>35</v>
      </c>
      <c r="AF6" s="14">
        <v>1</v>
      </c>
      <c r="AG6">
        <v>0</v>
      </c>
      <c r="AH6">
        <v>0</v>
      </c>
      <c r="AI6" s="14">
        <v>1</v>
      </c>
    </row>
    <row r="7" spans="1:35">
      <c r="A7" t="s">
        <v>59</v>
      </c>
      <c r="B7" t="s">
        <v>90</v>
      </c>
      <c r="C7" t="s">
        <v>57</v>
      </c>
      <c r="D7" t="s">
        <v>37</v>
      </c>
      <c r="E7" t="s">
        <v>49</v>
      </c>
      <c r="F7" t="s">
        <v>35</v>
      </c>
      <c r="G7" t="s">
        <v>42</v>
      </c>
      <c r="H7" t="s">
        <v>91</v>
      </c>
      <c r="I7" t="s">
        <v>92</v>
      </c>
      <c r="J7" s="8">
        <v>42968</v>
      </c>
      <c r="K7" t="s">
        <v>36</v>
      </c>
      <c r="L7" t="s">
        <v>63</v>
      </c>
      <c r="M7" s="9">
        <v>1421750</v>
      </c>
      <c r="N7" s="9">
        <v>1175000</v>
      </c>
      <c r="O7" s="9">
        <v>246750</v>
      </c>
      <c r="P7" s="9">
        <v>587500</v>
      </c>
      <c r="Q7" s="9">
        <v>376000</v>
      </c>
      <c r="R7" s="9">
        <v>211500</v>
      </c>
      <c r="S7" t="s">
        <v>39</v>
      </c>
      <c r="T7" s="8">
        <v>42984</v>
      </c>
      <c r="U7" t="s">
        <v>88</v>
      </c>
      <c r="V7" t="s">
        <v>93</v>
      </c>
      <c r="W7" t="s">
        <v>40</v>
      </c>
      <c r="X7" s="8">
        <v>43357</v>
      </c>
      <c r="Y7" s="9">
        <v>587500</v>
      </c>
      <c r="Z7">
        <v>0</v>
      </c>
      <c r="AA7">
        <v>0</v>
      </c>
      <c r="AB7" s="9">
        <v>376000</v>
      </c>
      <c r="AC7" t="s">
        <v>35</v>
      </c>
      <c r="AD7">
        <v>0</v>
      </c>
      <c r="AE7" t="s">
        <v>35</v>
      </c>
      <c r="AF7" s="14">
        <v>1</v>
      </c>
      <c r="AG7">
        <v>0</v>
      </c>
      <c r="AH7">
        <v>0</v>
      </c>
      <c r="AI7" s="14">
        <v>1</v>
      </c>
    </row>
    <row r="8" spans="1:35">
      <c r="A8" t="s">
        <v>59</v>
      </c>
      <c r="B8" t="s">
        <v>94</v>
      </c>
      <c r="C8" t="s">
        <v>47</v>
      </c>
      <c r="D8" t="s">
        <v>37</v>
      </c>
      <c r="E8" t="s">
        <v>49</v>
      </c>
      <c r="F8" t="s">
        <v>80</v>
      </c>
      <c r="G8" t="s">
        <v>35</v>
      </c>
      <c r="H8" t="s">
        <v>35</v>
      </c>
      <c r="I8" t="s">
        <v>81</v>
      </c>
      <c r="J8" s="8">
        <v>42968</v>
      </c>
      <c r="K8" t="s">
        <v>36</v>
      </c>
      <c r="L8" t="s">
        <v>63</v>
      </c>
      <c r="M8" s="9">
        <v>6755430</v>
      </c>
      <c r="N8" s="9">
        <v>4322000</v>
      </c>
      <c r="O8" s="9">
        <v>1172430</v>
      </c>
      <c r="P8" s="9">
        <v>2593200</v>
      </c>
      <c r="Q8" s="9">
        <v>1659648</v>
      </c>
      <c r="R8" s="9">
        <v>933552</v>
      </c>
      <c r="S8" t="s">
        <v>39</v>
      </c>
      <c r="T8" s="8">
        <v>42984</v>
      </c>
      <c r="U8" t="s">
        <v>82</v>
      </c>
      <c r="V8" t="s">
        <v>95</v>
      </c>
      <c r="W8" t="s">
        <v>40</v>
      </c>
      <c r="X8" s="8"/>
      <c r="Y8" s="9">
        <v>0</v>
      </c>
      <c r="Z8">
        <v>0</v>
      </c>
      <c r="AA8">
        <v>0</v>
      </c>
      <c r="AB8" s="9">
        <v>1659648</v>
      </c>
      <c r="AC8" t="s">
        <v>35</v>
      </c>
      <c r="AD8">
        <v>0</v>
      </c>
      <c r="AE8" t="s">
        <v>35</v>
      </c>
      <c r="AF8">
        <v>1</v>
      </c>
      <c r="AG8">
        <v>0</v>
      </c>
      <c r="AH8">
        <v>0</v>
      </c>
      <c r="AI8">
        <v>1</v>
      </c>
    </row>
    <row r="9" spans="1:35">
      <c r="A9" t="s">
        <v>59</v>
      </c>
      <c r="B9" t="s">
        <v>96</v>
      </c>
      <c r="C9" t="s">
        <v>97</v>
      </c>
      <c r="D9" t="s">
        <v>37</v>
      </c>
      <c r="E9" t="s">
        <v>49</v>
      </c>
      <c r="F9" t="s">
        <v>35</v>
      </c>
      <c r="G9" t="s">
        <v>51</v>
      </c>
      <c r="H9" t="s">
        <v>91</v>
      </c>
      <c r="I9" t="s">
        <v>98</v>
      </c>
      <c r="J9" s="8">
        <v>42968</v>
      </c>
      <c r="K9" t="s">
        <v>36</v>
      </c>
      <c r="L9" t="s">
        <v>63</v>
      </c>
      <c r="M9" s="9">
        <v>2057000</v>
      </c>
      <c r="N9" s="9">
        <v>1700000</v>
      </c>
      <c r="O9" s="9">
        <v>357000</v>
      </c>
      <c r="P9" s="9">
        <v>850000</v>
      </c>
      <c r="Q9" s="9">
        <v>544000</v>
      </c>
      <c r="R9" s="9">
        <v>306000</v>
      </c>
      <c r="S9" t="s">
        <v>39</v>
      </c>
      <c r="T9" s="8">
        <v>42985</v>
      </c>
      <c r="U9" t="s">
        <v>82</v>
      </c>
      <c r="V9" t="s">
        <v>99</v>
      </c>
      <c r="W9" t="s">
        <v>40</v>
      </c>
      <c r="X9" s="8"/>
      <c r="Y9" s="9">
        <v>0</v>
      </c>
      <c r="Z9">
        <v>0</v>
      </c>
      <c r="AA9">
        <v>0</v>
      </c>
      <c r="AB9" s="9">
        <v>544000</v>
      </c>
      <c r="AC9" t="s">
        <v>35</v>
      </c>
      <c r="AD9">
        <v>0</v>
      </c>
      <c r="AE9" t="s">
        <v>35</v>
      </c>
      <c r="AF9">
        <v>1</v>
      </c>
      <c r="AG9">
        <v>0</v>
      </c>
      <c r="AH9">
        <v>0</v>
      </c>
      <c r="AI9">
        <v>1</v>
      </c>
    </row>
    <row r="10" spans="1:35">
      <c r="A10" t="s">
        <v>59</v>
      </c>
      <c r="B10" t="s">
        <v>100</v>
      </c>
      <c r="C10" t="s">
        <v>101</v>
      </c>
      <c r="D10" t="s">
        <v>34</v>
      </c>
      <c r="E10" t="s">
        <v>38</v>
      </c>
      <c r="F10" t="s">
        <v>35</v>
      </c>
      <c r="G10" t="s">
        <v>48</v>
      </c>
      <c r="H10" t="s">
        <v>102</v>
      </c>
      <c r="I10" t="s">
        <v>103</v>
      </c>
      <c r="J10" s="8">
        <v>42965</v>
      </c>
      <c r="K10" t="s">
        <v>36</v>
      </c>
      <c r="L10" t="s">
        <v>63</v>
      </c>
      <c r="M10" s="9">
        <v>5700595</v>
      </c>
      <c r="N10" s="9">
        <v>4711318</v>
      </c>
      <c r="O10" s="9">
        <v>989277</v>
      </c>
      <c r="P10" s="9">
        <v>2120093</v>
      </c>
      <c r="Q10" s="9">
        <v>1356859</v>
      </c>
      <c r="R10" s="9">
        <v>763234</v>
      </c>
      <c r="S10" t="s">
        <v>39</v>
      </c>
      <c r="T10" s="8">
        <v>42985</v>
      </c>
      <c r="U10" t="s">
        <v>104</v>
      </c>
      <c r="V10" t="s">
        <v>105</v>
      </c>
      <c r="W10" t="s">
        <v>40</v>
      </c>
      <c r="X10" s="8"/>
      <c r="Y10" s="9">
        <v>0</v>
      </c>
      <c r="Z10">
        <v>0</v>
      </c>
      <c r="AA10">
        <v>0</v>
      </c>
      <c r="AB10" s="9">
        <v>1356859</v>
      </c>
      <c r="AC10" t="s">
        <v>35</v>
      </c>
      <c r="AD10">
        <v>0</v>
      </c>
      <c r="AE10" t="s">
        <v>35</v>
      </c>
      <c r="AF10">
        <v>1</v>
      </c>
      <c r="AG10">
        <v>0</v>
      </c>
      <c r="AH10">
        <v>0</v>
      </c>
      <c r="AI10">
        <v>1</v>
      </c>
    </row>
    <row r="11" spans="1:35">
      <c r="A11" t="s">
        <v>59</v>
      </c>
      <c r="B11" t="s">
        <v>106</v>
      </c>
      <c r="C11" t="s">
        <v>56</v>
      </c>
      <c r="D11" t="s">
        <v>37</v>
      </c>
      <c r="E11" t="s">
        <v>49</v>
      </c>
      <c r="F11" t="s">
        <v>107</v>
      </c>
      <c r="G11" t="s">
        <v>35</v>
      </c>
      <c r="H11" t="s">
        <v>35</v>
      </c>
      <c r="I11" t="s">
        <v>108</v>
      </c>
      <c r="J11" s="8">
        <v>42964</v>
      </c>
      <c r="K11" t="s">
        <v>36</v>
      </c>
      <c r="L11" t="s">
        <v>63</v>
      </c>
      <c r="M11" s="9">
        <v>2625700</v>
      </c>
      <c r="N11" s="9">
        <v>2000000</v>
      </c>
      <c r="O11" s="9">
        <v>455700</v>
      </c>
      <c r="P11" s="9">
        <v>1200000</v>
      </c>
      <c r="Q11" s="9">
        <v>768000</v>
      </c>
      <c r="R11" s="9">
        <v>432000</v>
      </c>
      <c r="S11" t="s">
        <v>39</v>
      </c>
      <c r="T11" s="8">
        <v>42985</v>
      </c>
      <c r="U11" t="s">
        <v>109</v>
      </c>
      <c r="V11" t="s">
        <v>110</v>
      </c>
      <c r="W11" t="s">
        <v>40</v>
      </c>
      <c r="X11" s="8">
        <v>43454</v>
      </c>
      <c r="Y11" s="9">
        <v>1200000</v>
      </c>
      <c r="Z11">
        <v>0</v>
      </c>
      <c r="AA11">
        <v>0</v>
      </c>
      <c r="AB11" s="9">
        <v>768000</v>
      </c>
      <c r="AC11" t="s">
        <v>35</v>
      </c>
      <c r="AD11">
        <v>0</v>
      </c>
      <c r="AE11" t="s">
        <v>35</v>
      </c>
      <c r="AF11" s="14">
        <v>1</v>
      </c>
      <c r="AG11">
        <v>0</v>
      </c>
      <c r="AH11">
        <v>0</v>
      </c>
      <c r="AI11" s="14">
        <v>1</v>
      </c>
    </row>
    <row r="12" spans="1:35">
      <c r="A12" t="s">
        <v>59</v>
      </c>
      <c r="B12" t="s">
        <v>111</v>
      </c>
      <c r="C12" t="s">
        <v>112</v>
      </c>
      <c r="D12" t="s">
        <v>46</v>
      </c>
      <c r="E12" t="s">
        <v>50</v>
      </c>
      <c r="F12" t="s">
        <v>35</v>
      </c>
      <c r="G12" t="s">
        <v>52</v>
      </c>
      <c r="H12" t="s">
        <v>113</v>
      </c>
      <c r="I12" t="s">
        <v>114</v>
      </c>
      <c r="J12" s="8">
        <v>43178</v>
      </c>
      <c r="K12" t="s">
        <v>36</v>
      </c>
      <c r="L12" t="s">
        <v>63</v>
      </c>
      <c r="M12" s="9">
        <v>470200</v>
      </c>
      <c r="N12" s="9">
        <v>268595</v>
      </c>
      <c r="O12" s="9">
        <v>81605</v>
      </c>
      <c r="P12" s="9">
        <v>134297</v>
      </c>
      <c r="Q12" s="9">
        <v>85950</v>
      </c>
      <c r="R12" s="9">
        <v>48347</v>
      </c>
      <c r="S12" t="s">
        <v>39</v>
      </c>
      <c r="T12" s="8">
        <v>43230</v>
      </c>
      <c r="U12" t="s">
        <v>115</v>
      </c>
      <c r="V12" t="s">
        <v>116</v>
      </c>
      <c r="W12" t="s">
        <v>40</v>
      </c>
      <c r="X12" s="8"/>
      <c r="Y12" s="9">
        <v>0</v>
      </c>
      <c r="Z12">
        <v>0</v>
      </c>
      <c r="AA12">
        <v>0</v>
      </c>
      <c r="AB12" s="9">
        <v>85950</v>
      </c>
      <c r="AC12" t="s">
        <v>35</v>
      </c>
      <c r="AD12">
        <v>0</v>
      </c>
      <c r="AE12" t="s">
        <v>35</v>
      </c>
      <c r="AF12">
        <v>1</v>
      </c>
      <c r="AG12">
        <v>0</v>
      </c>
      <c r="AH12">
        <v>0</v>
      </c>
      <c r="AI12">
        <v>0.6</v>
      </c>
    </row>
    <row r="13" spans="1:35">
      <c r="A13" t="s">
        <v>59</v>
      </c>
      <c r="B13" t="s">
        <v>117</v>
      </c>
      <c r="C13" t="s">
        <v>45</v>
      </c>
      <c r="D13" t="s">
        <v>46</v>
      </c>
      <c r="E13" t="s">
        <v>50</v>
      </c>
      <c r="F13" t="s">
        <v>80</v>
      </c>
      <c r="G13" t="s">
        <v>35</v>
      </c>
      <c r="H13" t="s">
        <v>35</v>
      </c>
      <c r="I13" t="s">
        <v>81</v>
      </c>
      <c r="J13" s="8">
        <v>43168</v>
      </c>
      <c r="K13" t="s">
        <v>36</v>
      </c>
      <c r="L13" t="s">
        <v>63</v>
      </c>
      <c r="M13" s="9">
        <v>1284415</v>
      </c>
      <c r="N13" s="9">
        <v>776200</v>
      </c>
      <c r="O13" s="9">
        <v>222915</v>
      </c>
      <c r="P13" s="9">
        <v>388100</v>
      </c>
      <c r="Q13" s="9">
        <v>248384</v>
      </c>
      <c r="R13" s="9">
        <v>139716</v>
      </c>
      <c r="S13" t="s">
        <v>39</v>
      </c>
      <c r="T13" s="8">
        <v>43229</v>
      </c>
      <c r="U13" t="s">
        <v>82</v>
      </c>
      <c r="V13" t="s">
        <v>118</v>
      </c>
      <c r="W13" t="s">
        <v>40</v>
      </c>
      <c r="X13" s="8"/>
      <c r="Y13" s="9">
        <v>0</v>
      </c>
      <c r="Z13">
        <v>0</v>
      </c>
      <c r="AA13">
        <v>0</v>
      </c>
      <c r="AB13" s="9">
        <v>248384</v>
      </c>
      <c r="AC13" t="s">
        <v>35</v>
      </c>
      <c r="AD13">
        <v>0</v>
      </c>
      <c r="AE13" t="s">
        <v>35</v>
      </c>
      <c r="AF13">
        <v>1</v>
      </c>
      <c r="AG13">
        <v>0</v>
      </c>
      <c r="AH13">
        <v>0</v>
      </c>
      <c r="AI13">
        <v>0.4</v>
      </c>
    </row>
    <row r="14" spans="1:35">
      <c r="A14" t="s">
        <v>59</v>
      </c>
      <c r="B14" t="s">
        <v>119</v>
      </c>
      <c r="C14" t="s">
        <v>120</v>
      </c>
      <c r="D14" t="s">
        <v>43</v>
      </c>
      <c r="E14" t="s">
        <v>41</v>
      </c>
      <c r="F14" t="s">
        <v>35</v>
      </c>
      <c r="G14" t="s">
        <v>53</v>
      </c>
      <c r="H14" t="s">
        <v>121</v>
      </c>
      <c r="I14" t="s">
        <v>122</v>
      </c>
      <c r="J14" s="8">
        <v>43178</v>
      </c>
      <c r="K14" t="s">
        <v>36</v>
      </c>
      <c r="L14" t="s">
        <v>63</v>
      </c>
      <c r="M14" s="9">
        <v>484000</v>
      </c>
      <c r="N14" s="9">
        <v>400000</v>
      </c>
      <c r="O14" s="9">
        <v>84000</v>
      </c>
      <c r="P14" s="9">
        <v>200000</v>
      </c>
      <c r="Q14" s="9">
        <v>128000</v>
      </c>
      <c r="R14" s="9">
        <v>72000</v>
      </c>
      <c r="S14" t="s">
        <v>39</v>
      </c>
      <c r="T14" s="8">
        <v>43227</v>
      </c>
      <c r="U14" t="s">
        <v>88</v>
      </c>
      <c r="V14" t="s">
        <v>123</v>
      </c>
      <c r="W14" t="s">
        <v>40</v>
      </c>
      <c r="X14" s="8"/>
      <c r="Y14" s="9">
        <v>0</v>
      </c>
      <c r="Z14">
        <v>0</v>
      </c>
      <c r="AA14">
        <v>0</v>
      </c>
      <c r="AB14" s="9">
        <v>128000</v>
      </c>
      <c r="AC14" t="s">
        <v>35</v>
      </c>
      <c r="AD14">
        <v>0</v>
      </c>
      <c r="AE14" t="s">
        <v>35</v>
      </c>
      <c r="AF14">
        <v>1</v>
      </c>
      <c r="AG14">
        <v>0</v>
      </c>
      <c r="AH14">
        <v>0</v>
      </c>
      <c r="AI14">
        <v>0</v>
      </c>
    </row>
    <row r="15" spans="1:35">
      <c r="A15" t="s">
        <v>59</v>
      </c>
      <c r="B15" t="s">
        <v>124</v>
      </c>
      <c r="C15" t="s">
        <v>125</v>
      </c>
      <c r="D15" t="s">
        <v>43</v>
      </c>
      <c r="E15" t="s">
        <v>41</v>
      </c>
      <c r="F15" t="s">
        <v>35</v>
      </c>
      <c r="G15" t="s">
        <v>44</v>
      </c>
      <c r="H15" t="s">
        <v>126</v>
      </c>
      <c r="I15" t="s">
        <v>127</v>
      </c>
      <c r="J15" s="8">
        <v>43178</v>
      </c>
      <c r="K15" t="s">
        <v>36</v>
      </c>
      <c r="L15" t="s">
        <v>63</v>
      </c>
      <c r="M15" s="9">
        <v>592900</v>
      </c>
      <c r="N15" s="9">
        <v>490000</v>
      </c>
      <c r="O15" s="9">
        <v>102900</v>
      </c>
      <c r="P15" s="9">
        <v>245000</v>
      </c>
      <c r="Q15" s="9">
        <v>156800</v>
      </c>
      <c r="R15" s="9">
        <v>88200</v>
      </c>
      <c r="S15" t="s">
        <v>39</v>
      </c>
      <c r="T15" s="8">
        <v>43224</v>
      </c>
      <c r="U15" t="s">
        <v>128</v>
      </c>
      <c r="V15" t="s">
        <v>129</v>
      </c>
      <c r="W15" t="s">
        <v>40</v>
      </c>
      <c r="X15" s="8"/>
      <c r="Y15" s="9">
        <v>0</v>
      </c>
      <c r="Z15">
        <v>0</v>
      </c>
      <c r="AA15">
        <v>0</v>
      </c>
      <c r="AB15" s="9">
        <v>156800</v>
      </c>
      <c r="AC15" t="s">
        <v>35</v>
      </c>
      <c r="AD15">
        <v>0</v>
      </c>
      <c r="AE15" t="s">
        <v>35</v>
      </c>
      <c r="AF15">
        <v>1</v>
      </c>
      <c r="AG15">
        <v>0</v>
      </c>
      <c r="AH15">
        <v>0</v>
      </c>
      <c r="AI15">
        <v>0</v>
      </c>
    </row>
    <row r="16" spans="1:35">
      <c r="A16" t="s">
        <v>59</v>
      </c>
      <c r="B16" t="s">
        <v>130</v>
      </c>
      <c r="C16" t="s">
        <v>131</v>
      </c>
      <c r="D16" t="s">
        <v>46</v>
      </c>
      <c r="E16" t="s">
        <v>50</v>
      </c>
      <c r="F16" t="s">
        <v>132</v>
      </c>
      <c r="G16" t="s">
        <v>35</v>
      </c>
      <c r="H16" t="s">
        <v>35</v>
      </c>
      <c r="I16" t="s">
        <v>133</v>
      </c>
      <c r="J16" s="8">
        <v>43175</v>
      </c>
      <c r="K16" t="s">
        <v>36</v>
      </c>
      <c r="L16" t="s">
        <v>63</v>
      </c>
      <c r="M16" s="9">
        <v>90750</v>
      </c>
      <c r="N16" s="9">
        <v>75000</v>
      </c>
      <c r="O16" s="9">
        <v>15750</v>
      </c>
      <c r="P16" s="9">
        <v>33750</v>
      </c>
      <c r="Q16" s="9">
        <v>21600</v>
      </c>
      <c r="R16" s="9">
        <v>12150</v>
      </c>
      <c r="S16" t="s">
        <v>39</v>
      </c>
      <c r="T16" s="8">
        <v>43223</v>
      </c>
      <c r="U16" t="s">
        <v>58</v>
      </c>
      <c r="V16" t="s">
        <v>134</v>
      </c>
      <c r="W16" t="s">
        <v>40</v>
      </c>
      <c r="X16" s="8"/>
      <c r="Y16" s="9">
        <v>0</v>
      </c>
      <c r="Z16">
        <v>0</v>
      </c>
      <c r="AA16">
        <v>0</v>
      </c>
      <c r="AB16" s="9">
        <v>21600</v>
      </c>
      <c r="AC16" t="s">
        <v>35</v>
      </c>
      <c r="AD16">
        <v>0</v>
      </c>
      <c r="AE16" t="s">
        <v>35</v>
      </c>
      <c r="AF16">
        <v>1</v>
      </c>
      <c r="AG16">
        <v>0</v>
      </c>
      <c r="AH16">
        <v>0</v>
      </c>
      <c r="AI16">
        <v>0</v>
      </c>
    </row>
    <row r="17" spans="32:35">
      <c r="AF17" s="15">
        <f>SUM(AF2:AF16)</f>
        <v>15</v>
      </c>
      <c r="AI17" s="15">
        <f>SUM(AI2:AI16)</f>
        <v>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I20"/>
  <sheetViews>
    <sheetView tabSelected="1" topLeftCell="W1" workbookViewId="0">
      <selection activeCell="AF22" sqref="AF22"/>
    </sheetView>
  </sheetViews>
  <sheetFormatPr defaultRowHeight="15"/>
  <cols>
    <col min="1" max="1" width="17.7109375" bestFit="1" customWidth="1"/>
    <col min="2" max="2" width="27.85546875" bestFit="1" customWidth="1"/>
    <col min="3" max="3" width="14.5703125" bestFit="1" customWidth="1"/>
    <col min="4" max="4" width="7.85546875" bestFit="1" customWidth="1"/>
    <col min="5" max="5" width="6.28515625" bestFit="1" customWidth="1"/>
    <col min="6" max="6" width="12.140625" bestFit="1" customWidth="1"/>
    <col min="7" max="7" width="6.85546875" bestFit="1" customWidth="1"/>
    <col min="8" max="8" width="8.28515625" bestFit="1" customWidth="1"/>
    <col min="9" max="9" width="8.7109375" bestFit="1" customWidth="1"/>
    <col min="10" max="10" width="13.5703125" customWidth="1"/>
    <col min="11" max="11" width="6.28515625" bestFit="1" customWidth="1"/>
    <col min="12" max="12" width="9" bestFit="1" customWidth="1"/>
    <col min="13" max="13" width="15.42578125" bestFit="1" customWidth="1"/>
    <col min="14" max="14" width="17" customWidth="1"/>
    <col min="15" max="15" width="18.28515625" customWidth="1"/>
    <col min="16" max="16" width="16.140625" bestFit="1" customWidth="1"/>
    <col min="17" max="17" width="15.42578125" bestFit="1" customWidth="1"/>
    <col min="18" max="18" width="16.28515625" customWidth="1"/>
    <col min="19" max="19" width="7.85546875" bestFit="1" customWidth="1"/>
    <col min="20" max="20" width="13.7109375" customWidth="1"/>
    <col min="21" max="21" width="7.85546875" bestFit="1" customWidth="1"/>
    <col min="22" max="22" width="33.140625" bestFit="1" customWidth="1"/>
    <col min="24" max="24" width="12.7109375" customWidth="1"/>
    <col min="25" max="25" width="17.42578125" customWidth="1"/>
    <col min="26" max="26" width="20.85546875" bestFit="1" customWidth="1"/>
    <col min="27" max="27" width="9.28515625" bestFit="1" customWidth="1"/>
    <col min="28" max="28" width="15.42578125" bestFit="1" customWidth="1"/>
    <col min="29" max="29" width="16.5703125" bestFit="1" customWidth="1"/>
    <col min="30" max="30" width="10.140625" bestFit="1" customWidth="1"/>
    <col min="31" max="31" width="20.5703125" bestFit="1" customWidth="1"/>
    <col min="32" max="32" width="18.42578125" bestFit="1" customWidth="1"/>
    <col min="33" max="33" width="28.28515625" bestFit="1" customWidth="1"/>
    <col min="34" max="34" width="8" bestFit="1" customWidth="1"/>
    <col min="35" max="35" width="8.42578125" bestFit="1" customWidth="1"/>
  </cols>
  <sheetData>
    <row r="1" spans="1:35" s="7" customFormat="1" ht="6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3" t="s">
        <v>23</v>
      </c>
      <c r="Z1" s="4" t="s">
        <v>24</v>
      </c>
      <c r="AA1" s="5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>
      <c r="A2" t="s">
        <v>59</v>
      </c>
      <c r="B2" t="s">
        <v>60</v>
      </c>
      <c r="C2" t="s">
        <v>55</v>
      </c>
      <c r="D2" t="s">
        <v>37</v>
      </c>
      <c r="E2" t="s">
        <v>49</v>
      </c>
      <c r="F2" t="s">
        <v>61</v>
      </c>
      <c r="G2" t="s">
        <v>35</v>
      </c>
      <c r="H2" t="s">
        <v>35</v>
      </c>
      <c r="I2" t="s">
        <v>62</v>
      </c>
      <c r="J2" s="8">
        <v>42968</v>
      </c>
      <c r="K2" t="s">
        <v>36</v>
      </c>
      <c r="L2" t="s">
        <v>63</v>
      </c>
      <c r="M2" s="9">
        <v>1652739</v>
      </c>
      <c r="N2" s="9">
        <v>1365900</v>
      </c>
      <c r="O2" s="9">
        <v>286839</v>
      </c>
      <c r="P2" s="9">
        <v>819540</v>
      </c>
      <c r="Q2" s="9">
        <v>524505</v>
      </c>
      <c r="R2" s="9">
        <v>295035</v>
      </c>
      <c r="S2" t="s">
        <v>39</v>
      </c>
      <c r="T2" s="8">
        <v>42986</v>
      </c>
      <c r="U2" t="s">
        <v>64</v>
      </c>
      <c r="V2" t="s">
        <v>65</v>
      </c>
      <c r="W2" t="s">
        <v>40</v>
      </c>
      <c r="X2" s="8"/>
      <c r="Y2" s="9">
        <v>0</v>
      </c>
      <c r="Z2">
        <v>0</v>
      </c>
      <c r="AA2">
        <v>0</v>
      </c>
      <c r="AB2" s="9">
        <v>524505</v>
      </c>
      <c r="AC2" t="s">
        <v>35</v>
      </c>
      <c r="AD2">
        <v>0</v>
      </c>
      <c r="AE2" t="s">
        <v>35</v>
      </c>
      <c r="AF2">
        <v>1</v>
      </c>
      <c r="AG2">
        <v>0</v>
      </c>
      <c r="AH2">
        <v>0</v>
      </c>
      <c r="AI2">
        <v>1</v>
      </c>
    </row>
    <row r="3" spans="1:35">
      <c r="A3" t="s">
        <v>59</v>
      </c>
      <c r="B3" t="s">
        <v>66</v>
      </c>
      <c r="C3" t="s">
        <v>67</v>
      </c>
      <c r="D3" t="s">
        <v>37</v>
      </c>
      <c r="E3" t="s">
        <v>49</v>
      </c>
      <c r="F3" t="s">
        <v>68</v>
      </c>
      <c r="G3" t="s">
        <v>35</v>
      </c>
      <c r="H3" t="s">
        <v>35</v>
      </c>
      <c r="I3" t="s">
        <v>69</v>
      </c>
      <c r="J3" s="8">
        <v>42964</v>
      </c>
      <c r="K3" t="s">
        <v>36</v>
      </c>
      <c r="L3" t="s">
        <v>63</v>
      </c>
      <c r="M3" s="9">
        <v>6525530</v>
      </c>
      <c r="N3" s="9">
        <v>4993000</v>
      </c>
      <c r="O3" s="9">
        <v>1132530</v>
      </c>
      <c r="P3" s="9">
        <v>2995800</v>
      </c>
      <c r="Q3" s="9">
        <v>1917312</v>
      </c>
      <c r="R3" s="9">
        <v>1078488</v>
      </c>
      <c r="S3" t="s">
        <v>39</v>
      </c>
      <c r="T3" s="8">
        <v>42986</v>
      </c>
      <c r="U3" t="s">
        <v>70</v>
      </c>
      <c r="V3" t="s">
        <v>71</v>
      </c>
      <c r="W3" t="s">
        <v>40</v>
      </c>
      <c r="X3" s="8"/>
      <c r="Y3" s="9">
        <v>0</v>
      </c>
      <c r="Z3">
        <v>0</v>
      </c>
      <c r="AA3">
        <v>0</v>
      </c>
      <c r="AB3" s="9">
        <v>1917312</v>
      </c>
      <c r="AC3" t="s">
        <v>35</v>
      </c>
      <c r="AD3">
        <v>0</v>
      </c>
      <c r="AE3" t="s">
        <v>35</v>
      </c>
      <c r="AF3">
        <v>1</v>
      </c>
      <c r="AG3">
        <v>0</v>
      </c>
      <c r="AH3">
        <v>0</v>
      </c>
      <c r="AI3">
        <v>1</v>
      </c>
    </row>
    <row r="4" spans="1:35">
      <c r="A4" t="s">
        <v>59</v>
      </c>
      <c r="B4" t="s">
        <v>72</v>
      </c>
      <c r="C4" t="s">
        <v>73</v>
      </c>
      <c r="D4" t="s">
        <v>37</v>
      </c>
      <c r="E4" t="s">
        <v>49</v>
      </c>
      <c r="F4" t="s">
        <v>74</v>
      </c>
      <c r="G4" t="s">
        <v>35</v>
      </c>
      <c r="H4" t="s">
        <v>35</v>
      </c>
      <c r="I4" t="s">
        <v>75</v>
      </c>
      <c r="J4" s="8">
        <v>42968</v>
      </c>
      <c r="K4" t="s">
        <v>36</v>
      </c>
      <c r="L4" t="s">
        <v>63</v>
      </c>
      <c r="M4" s="9">
        <v>6473500</v>
      </c>
      <c r="N4" s="9">
        <v>4375000</v>
      </c>
      <c r="O4" s="9">
        <v>1123500</v>
      </c>
      <c r="P4" s="9">
        <v>2625000</v>
      </c>
      <c r="Q4" s="9">
        <v>1680000</v>
      </c>
      <c r="R4" s="9">
        <v>945000</v>
      </c>
      <c r="S4" t="s">
        <v>39</v>
      </c>
      <c r="T4" s="8">
        <v>42985</v>
      </c>
      <c r="U4" t="s">
        <v>76</v>
      </c>
      <c r="V4" t="s">
        <v>77</v>
      </c>
      <c r="W4" t="s">
        <v>40</v>
      </c>
      <c r="X4" s="8">
        <v>43315</v>
      </c>
      <c r="Y4" s="9">
        <v>2625000</v>
      </c>
      <c r="Z4">
        <v>0</v>
      </c>
      <c r="AA4">
        <v>0</v>
      </c>
      <c r="AB4" s="9">
        <v>1680000</v>
      </c>
      <c r="AC4" t="s">
        <v>35</v>
      </c>
      <c r="AD4">
        <v>0</v>
      </c>
      <c r="AE4" t="s">
        <v>35</v>
      </c>
      <c r="AF4">
        <v>1</v>
      </c>
      <c r="AG4">
        <v>0</v>
      </c>
      <c r="AH4">
        <v>0</v>
      </c>
      <c r="AI4">
        <v>1</v>
      </c>
    </row>
    <row r="5" spans="1:35" hidden="1">
      <c r="A5" t="s">
        <v>59</v>
      </c>
      <c r="B5" t="s">
        <v>78</v>
      </c>
      <c r="C5" t="s">
        <v>79</v>
      </c>
      <c r="D5" t="s">
        <v>46</v>
      </c>
      <c r="E5" t="s">
        <v>50</v>
      </c>
      <c r="F5" t="s">
        <v>80</v>
      </c>
      <c r="G5" t="s">
        <v>35</v>
      </c>
      <c r="H5" t="s">
        <v>35</v>
      </c>
      <c r="I5" t="s">
        <v>81</v>
      </c>
      <c r="J5" s="8">
        <v>42968</v>
      </c>
      <c r="K5" t="s">
        <v>36</v>
      </c>
      <c r="L5" t="s">
        <v>63</v>
      </c>
      <c r="M5" s="9">
        <v>2036539</v>
      </c>
      <c r="N5" s="9">
        <v>1524500</v>
      </c>
      <c r="O5" s="9">
        <v>353449</v>
      </c>
      <c r="P5" s="9">
        <v>762250</v>
      </c>
      <c r="Q5" s="9">
        <v>487840</v>
      </c>
      <c r="R5" s="9">
        <v>274410</v>
      </c>
      <c r="S5" t="s">
        <v>39</v>
      </c>
      <c r="T5" s="8">
        <v>42984</v>
      </c>
      <c r="U5" t="s">
        <v>82</v>
      </c>
      <c r="V5" t="s">
        <v>83</v>
      </c>
      <c r="W5" t="s">
        <v>40</v>
      </c>
      <c r="X5" s="8"/>
      <c r="Y5" s="9">
        <v>0</v>
      </c>
      <c r="Z5">
        <v>0</v>
      </c>
      <c r="AA5">
        <v>0</v>
      </c>
      <c r="AB5" s="9">
        <v>487840</v>
      </c>
      <c r="AC5" t="s">
        <v>35</v>
      </c>
      <c r="AD5">
        <v>0</v>
      </c>
      <c r="AE5" t="s">
        <v>35</v>
      </c>
      <c r="AF5">
        <v>1</v>
      </c>
      <c r="AG5">
        <v>0</v>
      </c>
      <c r="AH5">
        <v>0</v>
      </c>
      <c r="AI5">
        <v>1</v>
      </c>
    </row>
    <row r="6" spans="1:35">
      <c r="A6" t="s">
        <v>59</v>
      </c>
      <c r="B6" t="s">
        <v>84</v>
      </c>
      <c r="C6" t="s">
        <v>85</v>
      </c>
      <c r="D6" t="s">
        <v>37</v>
      </c>
      <c r="E6" t="s">
        <v>49</v>
      </c>
      <c r="F6" t="s">
        <v>35</v>
      </c>
      <c r="G6" t="s">
        <v>54</v>
      </c>
      <c r="H6" t="s">
        <v>86</v>
      </c>
      <c r="I6" t="s">
        <v>87</v>
      </c>
      <c r="J6" s="8">
        <v>42951</v>
      </c>
      <c r="K6" t="s">
        <v>36</v>
      </c>
      <c r="L6" t="s">
        <v>63</v>
      </c>
      <c r="M6" s="9">
        <v>592900</v>
      </c>
      <c r="N6" s="9">
        <v>490000</v>
      </c>
      <c r="O6" s="9">
        <v>102900</v>
      </c>
      <c r="P6" s="9">
        <v>245000</v>
      </c>
      <c r="Q6" s="9">
        <v>156800</v>
      </c>
      <c r="R6" s="9">
        <v>88200</v>
      </c>
      <c r="S6" t="s">
        <v>39</v>
      </c>
      <c r="T6" s="8">
        <v>42985</v>
      </c>
      <c r="U6" t="s">
        <v>88</v>
      </c>
      <c r="V6" t="s">
        <v>89</v>
      </c>
      <c r="W6" t="s">
        <v>40</v>
      </c>
      <c r="X6" s="8">
        <v>43333</v>
      </c>
      <c r="Y6" s="9">
        <v>240000</v>
      </c>
      <c r="Z6">
        <v>0</v>
      </c>
      <c r="AA6">
        <v>0</v>
      </c>
      <c r="AB6" s="9">
        <v>156800</v>
      </c>
      <c r="AC6" t="s">
        <v>35</v>
      </c>
      <c r="AD6">
        <v>0</v>
      </c>
      <c r="AE6" t="s">
        <v>35</v>
      </c>
      <c r="AF6">
        <v>1</v>
      </c>
      <c r="AG6">
        <v>0</v>
      </c>
      <c r="AH6">
        <v>0</v>
      </c>
      <c r="AI6">
        <v>1</v>
      </c>
    </row>
    <row r="7" spans="1:35">
      <c r="A7" t="s">
        <v>59</v>
      </c>
      <c r="B7" t="s">
        <v>90</v>
      </c>
      <c r="C7" t="s">
        <v>57</v>
      </c>
      <c r="D7" t="s">
        <v>37</v>
      </c>
      <c r="E7" t="s">
        <v>49</v>
      </c>
      <c r="F7" t="s">
        <v>35</v>
      </c>
      <c r="G7" t="s">
        <v>42</v>
      </c>
      <c r="H7" t="s">
        <v>91</v>
      </c>
      <c r="I7" t="s">
        <v>92</v>
      </c>
      <c r="J7" s="8">
        <v>42968</v>
      </c>
      <c r="K7" t="s">
        <v>36</v>
      </c>
      <c r="L7" t="s">
        <v>63</v>
      </c>
      <c r="M7" s="9">
        <v>1421750</v>
      </c>
      <c r="N7" s="9">
        <v>1175000</v>
      </c>
      <c r="O7" s="9">
        <v>246750</v>
      </c>
      <c r="P7" s="9">
        <v>587500</v>
      </c>
      <c r="Q7" s="9">
        <v>376000</v>
      </c>
      <c r="R7" s="9">
        <v>211500</v>
      </c>
      <c r="S7" t="s">
        <v>39</v>
      </c>
      <c r="T7" s="8">
        <v>42984</v>
      </c>
      <c r="U7" t="s">
        <v>88</v>
      </c>
      <c r="V7" t="s">
        <v>93</v>
      </c>
      <c r="W7" t="s">
        <v>40</v>
      </c>
      <c r="X7" s="8">
        <v>43357</v>
      </c>
      <c r="Y7" s="9">
        <v>587500</v>
      </c>
      <c r="Z7">
        <v>0</v>
      </c>
      <c r="AA7">
        <v>0</v>
      </c>
      <c r="AB7" s="9">
        <v>376000</v>
      </c>
      <c r="AC7" t="s">
        <v>35</v>
      </c>
      <c r="AD7">
        <v>0</v>
      </c>
      <c r="AE7" t="s">
        <v>35</v>
      </c>
      <c r="AF7">
        <v>1</v>
      </c>
      <c r="AG7">
        <v>0</v>
      </c>
      <c r="AH7">
        <v>0</v>
      </c>
      <c r="AI7">
        <v>1</v>
      </c>
    </row>
    <row r="8" spans="1:35">
      <c r="A8" t="s">
        <v>59</v>
      </c>
      <c r="B8" t="s">
        <v>94</v>
      </c>
      <c r="C8" t="s">
        <v>47</v>
      </c>
      <c r="D8" t="s">
        <v>37</v>
      </c>
      <c r="E8" t="s">
        <v>49</v>
      </c>
      <c r="F8" t="s">
        <v>80</v>
      </c>
      <c r="G8" t="s">
        <v>35</v>
      </c>
      <c r="H8" t="s">
        <v>35</v>
      </c>
      <c r="I8" t="s">
        <v>81</v>
      </c>
      <c r="J8" s="8">
        <v>42968</v>
      </c>
      <c r="K8" t="s">
        <v>36</v>
      </c>
      <c r="L8" t="s">
        <v>63</v>
      </c>
      <c r="M8" s="9">
        <v>6755430</v>
      </c>
      <c r="N8" s="9">
        <v>4322000</v>
      </c>
      <c r="O8" s="9">
        <v>1172430</v>
      </c>
      <c r="P8" s="9">
        <v>2593200</v>
      </c>
      <c r="Q8" s="9">
        <v>1659648</v>
      </c>
      <c r="R8" s="9">
        <v>933552</v>
      </c>
      <c r="S8" t="s">
        <v>39</v>
      </c>
      <c r="T8" s="8">
        <v>42984</v>
      </c>
      <c r="U8" t="s">
        <v>82</v>
      </c>
      <c r="V8" t="s">
        <v>95</v>
      </c>
      <c r="W8" t="s">
        <v>40</v>
      </c>
      <c r="X8" s="8"/>
      <c r="Y8" s="9">
        <v>0</v>
      </c>
      <c r="Z8">
        <v>0</v>
      </c>
      <c r="AA8">
        <v>0</v>
      </c>
      <c r="AB8" s="9">
        <v>1659648</v>
      </c>
      <c r="AC8" t="s">
        <v>35</v>
      </c>
      <c r="AD8">
        <v>0</v>
      </c>
      <c r="AE8" t="s">
        <v>35</v>
      </c>
      <c r="AF8">
        <v>1</v>
      </c>
      <c r="AG8">
        <v>0</v>
      </c>
      <c r="AH8">
        <v>0</v>
      </c>
      <c r="AI8">
        <v>1</v>
      </c>
    </row>
    <row r="9" spans="1:35">
      <c r="A9" t="s">
        <v>59</v>
      </c>
      <c r="B9" t="s">
        <v>96</v>
      </c>
      <c r="C9" t="s">
        <v>97</v>
      </c>
      <c r="D9" t="s">
        <v>37</v>
      </c>
      <c r="E9" t="s">
        <v>49</v>
      </c>
      <c r="F9" t="s">
        <v>35</v>
      </c>
      <c r="G9" t="s">
        <v>51</v>
      </c>
      <c r="H9" t="s">
        <v>91</v>
      </c>
      <c r="I9" t="s">
        <v>98</v>
      </c>
      <c r="J9" s="8">
        <v>42968</v>
      </c>
      <c r="K9" t="s">
        <v>36</v>
      </c>
      <c r="L9" t="s">
        <v>63</v>
      </c>
      <c r="M9" s="9">
        <v>2057000</v>
      </c>
      <c r="N9" s="9">
        <v>1700000</v>
      </c>
      <c r="O9" s="9">
        <v>357000</v>
      </c>
      <c r="P9" s="9">
        <v>850000</v>
      </c>
      <c r="Q9" s="9">
        <v>544000</v>
      </c>
      <c r="R9" s="9">
        <v>306000</v>
      </c>
      <c r="S9" t="s">
        <v>39</v>
      </c>
      <c r="T9" s="8">
        <v>42985</v>
      </c>
      <c r="U9" t="s">
        <v>82</v>
      </c>
      <c r="V9" t="s">
        <v>99</v>
      </c>
      <c r="W9" t="s">
        <v>40</v>
      </c>
      <c r="X9" s="8"/>
      <c r="Y9" s="9">
        <v>0</v>
      </c>
      <c r="Z9">
        <v>0</v>
      </c>
      <c r="AA9">
        <v>0</v>
      </c>
      <c r="AB9" s="9">
        <v>544000</v>
      </c>
      <c r="AC9" t="s">
        <v>35</v>
      </c>
      <c r="AD9">
        <v>0</v>
      </c>
      <c r="AE9" t="s">
        <v>35</v>
      </c>
      <c r="AF9">
        <v>1</v>
      </c>
      <c r="AG9">
        <v>0</v>
      </c>
      <c r="AH9">
        <v>0</v>
      </c>
      <c r="AI9">
        <v>1</v>
      </c>
    </row>
    <row r="10" spans="1:35" hidden="1">
      <c r="A10" t="s">
        <v>59</v>
      </c>
      <c r="B10" t="s">
        <v>100</v>
      </c>
      <c r="C10" t="s">
        <v>101</v>
      </c>
      <c r="D10" t="s">
        <v>34</v>
      </c>
      <c r="E10" t="s">
        <v>38</v>
      </c>
      <c r="F10" t="s">
        <v>35</v>
      </c>
      <c r="G10" t="s">
        <v>48</v>
      </c>
      <c r="H10" t="s">
        <v>102</v>
      </c>
      <c r="I10" t="s">
        <v>103</v>
      </c>
      <c r="J10" s="8">
        <v>42965</v>
      </c>
      <c r="K10" t="s">
        <v>36</v>
      </c>
      <c r="L10" t="s">
        <v>63</v>
      </c>
      <c r="M10" s="9">
        <v>5700595</v>
      </c>
      <c r="N10" s="9">
        <v>4711318</v>
      </c>
      <c r="O10" s="9">
        <v>989277</v>
      </c>
      <c r="P10" s="9">
        <v>2120093</v>
      </c>
      <c r="Q10" s="9">
        <v>1356859</v>
      </c>
      <c r="R10" s="9">
        <v>763234</v>
      </c>
      <c r="S10" t="s">
        <v>39</v>
      </c>
      <c r="T10" s="8">
        <v>42985</v>
      </c>
      <c r="U10" t="s">
        <v>104</v>
      </c>
      <c r="V10" t="s">
        <v>105</v>
      </c>
      <c r="W10" t="s">
        <v>40</v>
      </c>
      <c r="X10" s="8"/>
      <c r="Y10" s="9">
        <v>0</v>
      </c>
      <c r="Z10">
        <v>0</v>
      </c>
      <c r="AA10">
        <v>0</v>
      </c>
      <c r="AB10" s="9">
        <v>1356859</v>
      </c>
      <c r="AC10" t="s">
        <v>35</v>
      </c>
      <c r="AD10">
        <v>0</v>
      </c>
      <c r="AE10" t="s">
        <v>35</v>
      </c>
      <c r="AF10">
        <v>1</v>
      </c>
      <c r="AG10">
        <v>0</v>
      </c>
      <c r="AH10">
        <v>0</v>
      </c>
      <c r="AI10">
        <v>1</v>
      </c>
    </row>
    <row r="11" spans="1:35">
      <c r="A11" t="s">
        <v>59</v>
      </c>
      <c r="B11" t="s">
        <v>106</v>
      </c>
      <c r="C11" t="s">
        <v>56</v>
      </c>
      <c r="D11" t="s">
        <v>37</v>
      </c>
      <c r="E11" t="s">
        <v>49</v>
      </c>
      <c r="F11" t="s">
        <v>107</v>
      </c>
      <c r="G11" t="s">
        <v>35</v>
      </c>
      <c r="H11" t="s">
        <v>35</v>
      </c>
      <c r="I11" t="s">
        <v>108</v>
      </c>
      <c r="J11" s="8">
        <v>42964</v>
      </c>
      <c r="K11" t="s">
        <v>36</v>
      </c>
      <c r="L11" t="s">
        <v>63</v>
      </c>
      <c r="M11" s="9">
        <v>2625700</v>
      </c>
      <c r="N11" s="9">
        <v>2000000</v>
      </c>
      <c r="O11" s="9">
        <v>455700</v>
      </c>
      <c r="P11" s="9">
        <v>1200000</v>
      </c>
      <c r="Q11" s="9">
        <v>768000</v>
      </c>
      <c r="R11" s="9">
        <v>432000</v>
      </c>
      <c r="S11" t="s">
        <v>39</v>
      </c>
      <c r="T11" s="8">
        <v>42985</v>
      </c>
      <c r="U11" t="s">
        <v>109</v>
      </c>
      <c r="V11" t="s">
        <v>110</v>
      </c>
      <c r="W11" t="s">
        <v>40</v>
      </c>
      <c r="X11" s="8">
        <v>43454</v>
      </c>
      <c r="Y11" s="9">
        <v>1200000</v>
      </c>
      <c r="Z11">
        <v>0</v>
      </c>
      <c r="AA11">
        <v>0</v>
      </c>
      <c r="AB11" s="9">
        <v>768000</v>
      </c>
      <c r="AC11" t="s">
        <v>35</v>
      </c>
      <c r="AD11">
        <v>0</v>
      </c>
      <c r="AE11" t="s">
        <v>35</v>
      </c>
      <c r="AF11">
        <v>1</v>
      </c>
      <c r="AG11">
        <v>0</v>
      </c>
      <c r="AH11">
        <v>0</v>
      </c>
      <c r="AI11">
        <v>1</v>
      </c>
    </row>
    <row r="12" spans="1:35" hidden="1">
      <c r="A12" t="s">
        <v>59</v>
      </c>
      <c r="B12" t="s">
        <v>111</v>
      </c>
      <c r="C12" t="s">
        <v>112</v>
      </c>
      <c r="D12" t="s">
        <v>46</v>
      </c>
      <c r="E12" t="s">
        <v>50</v>
      </c>
      <c r="F12" t="s">
        <v>35</v>
      </c>
      <c r="G12" t="s">
        <v>52</v>
      </c>
      <c r="H12" t="s">
        <v>113</v>
      </c>
      <c r="I12" t="s">
        <v>114</v>
      </c>
      <c r="J12" s="8">
        <v>43178</v>
      </c>
      <c r="K12" t="s">
        <v>36</v>
      </c>
      <c r="L12" t="s">
        <v>63</v>
      </c>
      <c r="M12" s="9">
        <v>470200</v>
      </c>
      <c r="N12" s="9">
        <v>268595</v>
      </c>
      <c r="O12" s="9">
        <v>81605</v>
      </c>
      <c r="P12" s="9">
        <v>134297</v>
      </c>
      <c r="Q12" s="9">
        <v>85950</v>
      </c>
      <c r="R12" s="9">
        <v>48347</v>
      </c>
      <c r="S12" t="s">
        <v>39</v>
      </c>
      <c r="T12" s="8">
        <v>43230</v>
      </c>
      <c r="U12" t="s">
        <v>115</v>
      </c>
      <c r="V12" t="s">
        <v>116</v>
      </c>
      <c r="W12" t="s">
        <v>40</v>
      </c>
      <c r="X12" s="8"/>
      <c r="Y12" s="9">
        <v>0</v>
      </c>
      <c r="Z12">
        <v>0</v>
      </c>
      <c r="AA12">
        <v>0</v>
      </c>
      <c r="AB12" s="9">
        <v>85950</v>
      </c>
      <c r="AC12" t="s">
        <v>35</v>
      </c>
      <c r="AD12">
        <v>0</v>
      </c>
      <c r="AE12" t="s">
        <v>35</v>
      </c>
      <c r="AF12">
        <v>1</v>
      </c>
      <c r="AG12">
        <v>0</v>
      </c>
      <c r="AH12">
        <v>0</v>
      </c>
      <c r="AI12">
        <v>0.6</v>
      </c>
    </row>
    <row r="13" spans="1:35" hidden="1">
      <c r="A13" t="s">
        <v>59</v>
      </c>
      <c r="B13" t="s">
        <v>117</v>
      </c>
      <c r="C13" t="s">
        <v>45</v>
      </c>
      <c r="D13" t="s">
        <v>46</v>
      </c>
      <c r="E13" t="s">
        <v>50</v>
      </c>
      <c r="F13" t="s">
        <v>80</v>
      </c>
      <c r="G13" t="s">
        <v>35</v>
      </c>
      <c r="H13" t="s">
        <v>35</v>
      </c>
      <c r="I13" t="s">
        <v>81</v>
      </c>
      <c r="J13" s="8">
        <v>43168</v>
      </c>
      <c r="K13" t="s">
        <v>36</v>
      </c>
      <c r="L13" t="s">
        <v>63</v>
      </c>
      <c r="M13" s="9">
        <v>1284415</v>
      </c>
      <c r="N13" s="9">
        <v>776200</v>
      </c>
      <c r="O13" s="9">
        <v>222915</v>
      </c>
      <c r="P13" s="9">
        <v>388100</v>
      </c>
      <c r="Q13" s="9">
        <v>248384</v>
      </c>
      <c r="R13" s="9">
        <v>139716</v>
      </c>
      <c r="S13" t="s">
        <v>39</v>
      </c>
      <c r="T13" s="8">
        <v>43229</v>
      </c>
      <c r="U13" t="s">
        <v>82</v>
      </c>
      <c r="V13" t="s">
        <v>118</v>
      </c>
      <c r="W13" t="s">
        <v>40</v>
      </c>
      <c r="X13" s="8"/>
      <c r="Y13" s="9">
        <v>0</v>
      </c>
      <c r="Z13">
        <v>0</v>
      </c>
      <c r="AA13">
        <v>0</v>
      </c>
      <c r="AB13" s="9">
        <v>248384</v>
      </c>
      <c r="AC13" t="s">
        <v>35</v>
      </c>
      <c r="AD13">
        <v>0</v>
      </c>
      <c r="AE13" t="s">
        <v>35</v>
      </c>
      <c r="AF13">
        <v>1</v>
      </c>
      <c r="AG13">
        <v>0</v>
      </c>
      <c r="AH13">
        <v>0</v>
      </c>
      <c r="AI13">
        <v>0.4</v>
      </c>
    </row>
    <row r="14" spans="1:35" hidden="1">
      <c r="A14" t="s">
        <v>59</v>
      </c>
      <c r="B14" t="s">
        <v>119</v>
      </c>
      <c r="C14" t="s">
        <v>120</v>
      </c>
      <c r="D14" t="s">
        <v>43</v>
      </c>
      <c r="E14" t="s">
        <v>41</v>
      </c>
      <c r="F14" t="s">
        <v>35</v>
      </c>
      <c r="G14" t="s">
        <v>53</v>
      </c>
      <c r="H14" t="s">
        <v>121</v>
      </c>
      <c r="I14" t="s">
        <v>122</v>
      </c>
      <c r="J14" s="8">
        <v>43178</v>
      </c>
      <c r="K14" t="s">
        <v>36</v>
      </c>
      <c r="L14" t="s">
        <v>63</v>
      </c>
      <c r="M14" s="9">
        <v>484000</v>
      </c>
      <c r="N14" s="9">
        <v>400000</v>
      </c>
      <c r="O14" s="9">
        <v>84000</v>
      </c>
      <c r="P14" s="9">
        <v>200000</v>
      </c>
      <c r="Q14" s="9">
        <v>128000</v>
      </c>
      <c r="R14" s="9">
        <v>72000</v>
      </c>
      <c r="S14" t="s">
        <v>39</v>
      </c>
      <c r="T14" s="8">
        <v>43227</v>
      </c>
      <c r="U14" t="s">
        <v>88</v>
      </c>
      <c r="V14" t="s">
        <v>123</v>
      </c>
      <c r="W14" t="s">
        <v>40</v>
      </c>
      <c r="X14" s="8"/>
      <c r="Y14" s="9">
        <v>0</v>
      </c>
      <c r="Z14">
        <v>0</v>
      </c>
      <c r="AA14">
        <v>0</v>
      </c>
      <c r="AB14" s="9">
        <v>128000</v>
      </c>
      <c r="AC14" t="s">
        <v>35</v>
      </c>
      <c r="AD14">
        <v>0</v>
      </c>
      <c r="AE14" t="s">
        <v>35</v>
      </c>
      <c r="AF14">
        <v>1</v>
      </c>
      <c r="AG14">
        <v>0</v>
      </c>
      <c r="AH14">
        <v>0</v>
      </c>
      <c r="AI14">
        <v>0</v>
      </c>
    </row>
    <row r="15" spans="1:35" hidden="1">
      <c r="A15" t="s">
        <v>59</v>
      </c>
      <c r="B15" t="s">
        <v>124</v>
      </c>
      <c r="C15" t="s">
        <v>125</v>
      </c>
      <c r="D15" t="s">
        <v>43</v>
      </c>
      <c r="E15" t="s">
        <v>41</v>
      </c>
      <c r="F15" t="s">
        <v>35</v>
      </c>
      <c r="G15" t="s">
        <v>44</v>
      </c>
      <c r="H15" t="s">
        <v>126</v>
      </c>
      <c r="I15" t="s">
        <v>127</v>
      </c>
      <c r="J15" s="8">
        <v>43178</v>
      </c>
      <c r="K15" t="s">
        <v>36</v>
      </c>
      <c r="L15" t="s">
        <v>63</v>
      </c>
      <c r="M15" s="9">
        <v>592900</v>
      </c>
      <c r="N15" s="9">
        <v>490000</v>
      </c>
      <c r="O15" s="9">
        <v>102900</v>
      </c>
      <c r="P15" s="9">
        <v>245000</v>
      </c>
      <c r="Q15" s="9">
        <v>156800</v>
      </c>
      <c r="R15" s="9">
        <v>88200</v>
      </c>
      <c r="S15" t="s">
        <v>39</v>
      </c>
      <c r="T15" s="8">
        <v>43224</v>
      </c>
      <c r="U15" t="s">
        <v>128</v>
      </c>
      <c r="V15" t="s">
        <v>129</v>
      </c>
      <c r="W15" t="s">
        <v>40</v>
      </c>
      <c r="X15" s="8"/>
      <c r="Y15" s="9">
        <v>0</v>
      </c>
      <c r="Z15">
        <v>0</v>
      </c>
      <c r="AA15">
        <v>0</v>
      </c>
      <c r="AB15" s="9">
        <v>156800</v>
      </c>
      <c r="AC15" t="s">
        <v>35</v>
      </c>
      <c r="AD15">
        <v>0</v>
      </c>
      <c r="AE15" t="s">
        <v>35</v>
      </c>
      <c r="AF15">
        <v>1</v>
      </c>
      <c r="AG15">
        <v>0</v>
      </c>
      <c r="AH15">
        <v>0</v>
      </c>
      <c r="AI15">
        <v>0</v>
      </c>
    </row>
    <row r="16" spans="1:35" hidden="1">
      <c r="A16" t="s">
        <v>59</v>
      </c>
      <c r="B16" t="s">
        <v>130</v>
      </c>
      <c r="C16" t="s">
        <v>131</v>
      </c>
      <c r="D16" t="s">
        <v>46</v>
      </c>
      <c r="E16" t="s">
        <v>50</v>
      </c>
      <c r="F16" t="s">
        <v>132</v>
      </c>
      <c r="G16" t="s">
        <v>35</v>
      </c>
      <c r="H16" t="s">
        <v>35</v>
      </c>
      <c r="I16" t="s">
        <v>133</v>
      </c>
      <c r="J16" s="8">
        <v>43175</v>
      </c>
      <c r="K16" t="s">
        <v>36</v>
      </c>
      <c r="L16" t="s">
        <v>63</v>
      </c>
      <c r="M16" s="9">
        <v>90750</v>
      </c>
      <c r="N16" s="9">
        <v>75000</v>
      </c>
      <c r="O16" s="9">
        <v>15750</v>
      </c>
      <c r="P16" s="9">
        <v>33750</v>
      </c>
      <c r="Q16" s="9">
        <v>21600</v>
      </c>
      <c r="R16" s="9">
        <v>12150</v>
      </c>
      <c r="S16" t="s">
        <v>39</v>
      </c>
      <c r="T16" s="8">
        <v>43223</v>
      </c>
      <c r="U16" t="s">
        <v>58</v>
      </c>
      <c r="V16" t="s">
        <v>134</v>
      </c>
      <c r="W16" t="s">
        <v>40</v>
      </c>
      <c r="X16" s="8"/>
      <c r="Y16" s="9">
        <v>0</v>
      </c>
      <c r="Z16">
        <v>0</v>
      </c>
      <c r="AA16">
        <v>0</v>
      </c>
      <c r="AB16" s="9">
        <v>21600</v>
      </c>
      <c r="AC16" t="s">
        <v>35</v>
      </c>
      <c r="AD16">
        <v>0</v>
      </c>
      <c r="AE16" t="s">
        <v>35</v>
      </c>
      <c r="AF16">
        <v>1</v>
      </c>
      <c r="AG16">
        <v>0</v>
      </c>
      <c r="AH16">
        <v>0</v>
      </c>
      <c r="AI16">
        <v>0</v>
      </c>
    </row>
    <row r="17" spans="1:32">
      <c r="A17" s="12" t="s">
        <v>137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>
        <f>SUM(N2+N3+N4+N6+N7+N8+N9+N11)</f>
        <v>20420900</v>
      </c>
      <c r="O17" s="11">
        <f>SUM(O2+O3+O4+O6+O7+O8+O9+O11)</f>
        <v>4877649</v>
      </c>
      <c r="P17" s="11">
        <f>SUM(P2+P3+P6+P4+P7+P8+P9+P11)</f>
        <v>11916040</v>
      </c>
      <c r="Q17" s="11">
        <f>SUM(Q2+Q3+Q4+Q6+Q7+Q8+Q9+Q11)</f>
        <v>7626265</v>
      </c>
      <c r="R17" s="11">
        <f>SUM(R2+R3+R6+R4+R7+R8+R9+R11)</f>
        <v>4289775</v>
      </c>
      <c r="S17" s="10"/>
      <c r="T17" s="10"/>
      <c r="AF17">
        <f>SUBTOTAL(9,AF2:AF16)</f>
        <v>8</v>
      </c>
    </row>
    <row r="18" spans="1:3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3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2" t="s">
        <v>136</v>
      </c>
      <c r="N19" s="11">
        <f>SUM(N17-P17)</f>
        <v>8504860</v>
      </c>
      <c r="O19" s="10"/>
      <c r="P19" s="10"/>
      <c r="Q19" s="10"/>
      <c r="R19" s="10"/>
      <c r="S19" s="10"/>
      <c r="T19" s="10"/>
    </row>
    <row r="20" spans="1:3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</sheetData>
  <autoFilter ref="E1:E16">
    <filterColumn colId="0">
      <filters>
        <filter val="2"/>
      </filters>
    </filterColumn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AI19"/>
  <sheetViews>
    <sheetView topLeftCell="W1" workbookViewId="0">
      <selection activeCell="M19" sqref="M19:N19"/>
    </sheetView>
  </sheetViews>
  <sheetFormatPr defaultRowHeight="15"/>
  <cols>
    <col min="1" max="1" width="17.7109375" bestFit="1" customWidth="1"/>
    <col min="2" max="2" width="27.85546875" bestFit="1" customWidth="1"/>
    <col min="3" max="3" width="14.5703125" bestFit="1" customWidth="1"/>
    <col min="4" max="4" width="7.85546875" bestFit="1" customWidth="1"/>
    <col min="5" max="5" width="6.28515625" bestFit="1" customWidth="1"/>
    <col min="6" max="6" width="12.140625" bestFit="1" customWidth="1"/>
    <col min="7" max="7" width="6.85546875" bestFit="1" customWidth="1"/>
    <col min="8" max="8" width="8.28515625" bestFit="1" customWidth="1"/>
    <col min="9" max="9" width="8.7109375" bestFit="1" customWidth="1"/>
    <col min="10" max="10" width="13.5703125" customWidth="1"/>
    <col min="11" max="11" width="6.28515625" bestFit="1" customWidth="1"/>
    <col min="12" max="12" width="9" bestFit="1" customWidth="1"/>
    <col min="13" max="13" width="15.42578125" bestFit="1" customWidth="1"/>
    <col min="14" max="14" width="17" customWidth="1"/>
    <col min="15" max="15" width="16.7109375" customWidth="1"/>
    <col min="16" max="17" width="15.42578125" bestFit="1" customWidth="1"/>
    <col min="18" max="18" width="16.28515625" customWidth="1"/>
    <col min="19" max="19" width="7.85546875" bestFit="1" customWidth="1"/>
    <col min="20" max="20" width="13.7109375" customWidth="1"/>
    <col min="21" max="21" width="7.85546875" bestFit="1" customWidth="1"/>
    <col min="22" max="22" width="33.140625" bestFit="1" customWidth="1"/>
    <col min="24" max="24" width="12.7109375" customWidth="1"/>
    <col min="25" max="25" width="17.42578125" customWidth="1"/>
    <col min="26" max="26" width="20.85546875" bestFit="1" customWidth="1"/>
    <col min="27" max="27" width="9.28515625" bestFit="1" customWidth="1"/>
    <col min="28" max="28" width="15.42578125" bestFit="1" customWidth="1"/>
    <col min="29" max="29" width="16.5703125" bestFit="1" customWidth="1"/>
    <col min="30" max="30" width="10.140625" bestFit="1" customWidth="1"/>
    <col min="31" max="31" width="20.5703125" bestFit="1" customWidth="1"/>
    <col min="32" max="32" width="18.42578125" bestFit="1" customWidth="1"/>
    <col min="33" max="33" width="28.28515625" bestFit="1" customWidth="1"/>
    <col min="34" max="34" width="8" bestFit="1" customWidth="1"/>
    <col min="35" max="35" width="8.42578125" bestFit="1" customWidth="1"/>
  </cols>
  <sheetData>
    <row r="1" spans="1:35" s="7" customFormat="1" ht="6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3" t="s">
        <v>23</v>
      </c>
      <c r="Z1" s="4" t="s">
        <v>24</v>
      </c>
      <c r="AA1" s="5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 hidden="1">
      <c r="A2" t="s">
        <v>59</v>
      </c>
      <c r="B2" t="s">
        <v>60</v>
      </c>
      <c r="C2" t="s">
        <v>55</v>
      </c>
      <c r="D2" t="s">
        <v>37</v>
      </c>
      <c r="E2" t="s">
        <v>49</v>
      </c>
      <c r="F2" t="s">
        <v>61</v>
      </c>
      <c r="G2" t="s">
        <v>35</v>
      </c>
      <c r="H2" t="s">
        <v>35</v>
      </c>
      <c r="I2" t="s">
        <v>62</v>
      </c>
      <c r="J2" s="8">
        <v>42968</v>
      </c>
      <c r="K2" t="s">
        <v>36</v>
      </c>
      <c r="L2" t="s">
        <v>63</v>
      </c>
      <c r="M2" s="9">
        <v>1652739</v>
      </c>
      <c r="N2" s="9">
        <v>1365900</v>
      </c>
      <c r="O2" s="9">
        <v>286839</v>
      </c>
      <c r="P2" s="9">
        <v>819540</v>
      </c>
      <c r="Q2" s="9">
        <v>524505</v>
      </c>
      <c r="R2" s="9">
        <v>295035</v>
      </c>
      <c r="S2" t="s">
        <v>39</v>
      </c>
      <c r="T2" s="8">
        <v>42986</v>
      </c>
      <c r="U2" t="s">
        <v>64</v>
      </c>
      <c r="V2" t="s">
        <v>65</v>
      </c>
      <c r="W2" t="s">
        <v>40</v>
      </c>
      <c r="X2" s="8"/>
      <c r="Y2" s="9">
        <v>0</v>
      </c>
      <c r="Z2">
        <v>0</v>
      </c>
      <c r="AA2">
        <v>0</v>
      </c>
      <c r="AB2" s="9">
        <v>524505</v>
      </c>
      <c r="AC2" t="s">
        <v>35</v>
      </c>
      <c r="AD2">
        <v>0</v>
      </c>
      <c r="AE2" t="s">
        <v>35</v>
      </c>
      <c r="AF2">
        <v>1</v>
      </c>
      <c r="AG2">
        <v>0</v>
      </c>
      <c r="AH2">
        <v>0</v>
      </c>
      <c r="AI2">
        <v>1</v>
      </c>
    </row>
    <row r="3" spans="1:35" hidden="1">
      <c r="A3" t="s">
        <v>59</v>
      </c>
      <c r="B3" t="s">
        <v>66</v>
      </c>
      <c r="C3" t="s">
        <v>67</v>
      </c>
      <c r="D3" t="s">
        <v>37</v>
      </c>
      <c r="E3" t="s">
        <v>49</v>
      </c>
      <c r="F3" t="s">
        <v>68</v>
      </c>
      <c r="G3" t="s">
        <v>35</v>
      </c>
      <c r="H3" t="s">
        <v>35</v>
      </c>
      <c r="I3" t="s">
        <v>69</v>
      </c>
      <c r="J3" s="8">
        <v>42964</v>
      </c>
      <c r="K3" t="s">
        <v>36</v>
      </c>
      <c r="L3" t="s">
        <v>63</v>
      </c>
      <c r="M3" s="9">
        <v>6525530</v>
      </c>
      <c r="N3" s="9">
        <v>4993000</v>
      </c>
      <c r="O3" s="9">
        <v>1132530</v>
      </c>
      <c r="P3" s="9">
        <v>2995800</v>
      </c>
      <c r="Q3" s="9">
        <v>1917312</v>
      </c>
      <c r="R3" s="9">
        <v>1078488</v>
      </c>
      <c r="S3" t="s">
        <v>39</v>
      </c>
      <c r="T3" s="8">
        <v>42986</v>
      </c>
      <c r="U3" t="s">
        <v>70</v>
      </c>
      <c r="V3" t="s">
        <v>71</v>
      </c>
      <c r="W3" t="s">
        <v>40</v>
      </c>
      <c r="X3" s="8"/>
      <c r="Y3" s="9">
        <v>0</v>
      </c>
      <c r="Z3">
        <v>0</v>
      </c>
      <c r="AA3">
        <v>0</v>
      </c>
      <c r="AB3" s="9">
        <v>1917312</v>
      </c>
      <c r="AC3" t="s">
        <v>35</v>
      </c>
      <c r="AD3">
        <v>0</v>
      </c>
      <c r="AE3" t="s">
        <v>35</v>
      </c>
      <c r="AF3">
        <v>1</v>
      </c>
      <c r="AG3">
        <v>0</v>
      </c>
      <c r="AH3">
        <v>0</v>
      </c>
      <c r="AI3">
        <v>1</v>
      </c>
    </row>
    <row r="4" spans="1:35" hidden="1">
      <c r="A4" t="s">
        <v>59</v>
      </c>
      <c r="B4" t="s">
        <v>72</v>
      </c>
      <c r="C4" t="s">
        <v>73</v>
      </c>
      <c r="D4" t="s">
        <v>37</v>
      </c>
      <c r="E4" t="s">
        <v>49</v>
      </c>
      <c r="F4" t="s">
        <v>74</v>
      </c>
      <c r="G4" t="s">
        <v>35</v>
      </c>
      <c r="H4" t="s">
        <v>35</v>
      </c>
      <c r="I4" t="s">
        <v>75</v>
      </c>
      <c r="J4" s="8">
        <v>42968</v>
      </c>
      <c r="K4" t="s">
        <v>36</v>
      </c>
      <c r="L4" t="s">
        <v>63</v>
      </c>
      <c r="M4" s="9">
        <v>6473500</v>
      </c>
      <c r="N4" s="9">
        <v>4375000</v>
      </c>
      <c r="O4" s="9">
        <v>1123500</v>
      </c>
      <c r="P4" s="9">
        <v>2625000</v>
      </c>
      <c r="Q4" s="9">
        <v>1680000</v>
      </c>
      <c r="R4" s="9">
        <v>945000</v>
      </c>
      <c r="S4" t="s">
        <v>39</v>
      </c>
      <c r="T4" s="8">
        <v>42985</v>
      </c>
      <c r="U4" t="s">
        <v>76</v>
      </c>
      <c r="V4" t="s">
        <v>77</v>
      </c>
      <c r="W4" t="s">
        <v>40</v>
      </c>
      <c r="X4" s="8">
        <v>43315</v>
      </c>
      <c r="Y4" s="9">
        <v>2625000</v>
      </c>
      <c r="Z4">
        <v>0</v>
      </c>
      <c r="AA4">
        <v>0</v>
      </c>
      <c r="AB4" s="9">
        <v>1680000</v>
      </c>
      <c r="AC4" t="s">
        <v>35</v>
      </c>
      <c r="AD4">
        <v>0</v>
      </c>
      <c r="AE4" t="s">
        <v>35</v>
      </c>
      <c r="AF4">
        <v>1</v>
      </c>
      <c r="AG4">
        <v>0</v>
      </c>
      <c r="AH4">
        <v>0</v>
      </c>
      <c r="AI4">
        <v>1</v>
      </c>
    </row>
    <row r="5" spans="1:35">
      <c r="A5" t="s">
        <v>59</v>
      </c>
      <c r="B5" t="s">
        <v>78</v>
      </c>
      <c r="C5" t="s">
        <v>79</v>
      </c>
      <c r="D5" t="s">
        <v>46</v>
      </c>
      <c r="E5" t="s">
        <v>50</v>
      </c>
      <c r="F5" t="s">
        <v>80</v>
      </c>
      <c r="G5" t="s">
        <v>35</v>
      </c>
      <c r="H5" t="s">
        <v>35</v>
      </c>
      <c r="I5" t="s">
        <v>81</v>
      </c>
      <c r="J5" s="8">
        <v>42968</v>
      </c>
      <c r="K5" t="s">
        <v>36</v>
      </c>
      <c r="L5" t="s">
        <v>63</v>
      </c>
      <c r="M5" s="9">
        <v>2036539</v>
      </c>
      <c r="N5" s="9">
        <v>1524500</v>
      </c>
      <c r="O5" s="9">
        <v>353449</v>
      </c>
      <c r="P5" s="9">
        <v>762250</v>
      </c>
      <c r="Q5" s="9">
        <v>487840</v>
      </c>
      <c r="R5" s="9">
        <v>274410</v>
      </c>
      <c r="S5" t="s">
        <v>39</v>
      </c>
      <c r="T5" s="8">
        <v>42984</v>
      </c>
      <c r="U5" t="s">
        <v>82</v>
      </c>
      <c r="V5" t="s">
        <v>83</v>
      </c>
      <c r="W5" t="s">
        <v>40</v>
      </c>
      <c r="X5" s="8"/>
      <c r="Y5" s="9">
        <v>0</v>
      </c>
      <c r="Z5">
        <v>0</v>
      </c>
      <c r="AA5">
        <v>0</v>
      </c>
      <c r="AB5" s="9">
        <v>487840</v>
      </c>
      <c r="AC5" t="s">
        <v>35</v>
      </c>
      <c r="AD5">
        <v>0</v>
      </c>
      <c r="AE5" t="s">
        <v>35</v>
      </c>
      <c r="AF5">
        <v>1</v>
      </c>
      <c r="AG5">
        <v>0</v>
      </c>
      <c r="AH5">
        <v>0</v>
      </c>
      <c r="AI5">
        <v>1</v>
      </c>
    </row>
    <row r="6" spans="1:35" hidden="1">
      <c r="A6" t="s">
        <v>59</v>
      </c>
      <c r="B6" t="s">
        <v>84</v>
      </c>
      <c r="C6" t="s">
        <v>85</v>
      </c>
      <c r="D6" t="s">
        <v>37</v>
      </c>
      <c r="E6" t="s">
        <v>49</v>
      </c>
      <c r="F6" t="s">
        <v>35</v>
      </c>
      <c r="G6" t="s">
        <v>54</v>
      </c>
      <c r="H6" t="s">
        <v>86</v>
      </c>
      <c r="I6" t="s">
        <v>87</v>
      </c>
      <c r="J6" s="8">
        <v>42951</v>
      </c>
      <c r="K6" t="s">
        <v>36</v>
      </c>
      <c r="L6" t="s">
        <v>63</v>
      </c>
      <c r="M6" s="9">
        <v>592900</v>
      </c>
      <c r="N6" s="9">
        <v>490000</v>
      </c>
      <c r="O6" s="9">
        <v>102900</v>
      </c>
      <c r="P6" s="9">
        <v>245000</v>
      </c>
      <c r="Q6" s="9">
        <v>156800</v>
      </c>
      <c r="R6" s="9">
        <v>88200</v>
      </c>
      <c r="S6" t="s">
        <v>39</v>
      </c>
      <c r="T6" s="8">
        <v>42985</v>
      </c>
      <c r="U6" t="s">
        <v>88</v>
      </c>
      <c r="V6" t="s">
        <v>89</v>
      </c>
      <c r="W6" t="s">
        <v>40</v>
      </c>
      <c r="X6" s="8">
        <v>43333</v>
      </c>
      <c r="Y6" s="9">
        <v>240000</v>
      </c>
      <c r="Z6">
        <v>0</v>
      </c>
      <c r="AA6">
        <v>0</v>
      </c>
      <c r="AB6" s="9">
        <v>156800</v>
      </c>
      <c r="AC6" t="s">
        <v>35</v>
      </c>
      <c r="AD6">
        <v>0</v>
      </c>
      <c r="AE6" t="s">
        <v>35</v>
      </c>
      <c r="AF6">
        <v>1</v>
      </c>
      <c r="AG6">
        <v>0</v>
      </c>
      <c r="AH6">
        <v>0</v>
      </c>
      <c r="AI6">
        <v>1</v>
      </c>
    </row>
    <row r="7" spans="1:35" hidden="1">
      <c r="A7" t="s">
        <v>59</v>
      </c>
      <c r="B7" t="s">
        <v>90</v>
      </c>
      <c r="C7" t="s">
        <v>57</v>
      </c>
      <c r="D7" t="s">
        <v>37</v>
      </c>
      <c r="E7" t="s">
        <v>49</v>
      </c>
      <c r="F7" t="s">
        <v>35</v>
      </c>
      <c r="G7" t="s">
        <v>42</v>
      </c>
      <c r="H7" t="s">
        <v>91</v>
      </c>
      <c r="I7" t="s">
        <v>92</v>
      </c>
      <c r="J7" s="8">
        <v>42968</v>
      </c>
      <c r="K7" t="s">
        <v>36</v>
      </c>
      <c r="L7" t="s">
        <v>63</v>
      </c>
      <c r="M7" s="9">
        <v>1421750</v>
      </c>
      <c r="N7" s="9">
        <v>1175000</v>
      </c>
      <c r="O7" s="9">
        <v>246750</v>
      </c>
      <c r="P7" s="9">
        <v>587500</v>
      </c>
      <c r="Q7" s="9">
        <v>376000</v>
      </c>
      <c r="R7" s="9">
        <v>211500</v>
      </c>
      <c r="S7" t="s">
        <v>39</v>
      </c>
      <c r="T7" s="8">
        <v>42984</v>
      </c>
      <c r="U7" t="s">
        <v>88</v>
      </c>
      <c r="V7" t="s">
        <v>93</v>
      </c>
      <c r="W7" t="s">
        <v>40</v>
      </c>
      <c r="X7" s="8">
        <v>43357</v>
      </c>
      <c r="Y7" s="9">
        <v>587500</v>
      </c>
      <c r="Z7">
        <v>0</v>
      </c>
      <c r="AA7">
        <v>0</v>
      </c>
      <c r="AB7" s="9">
        <v>376000</v>
      </c>
      <c r="AC7" t="s">
        <v>35</v>
      </c>
      <c r="AD7">
        <v>0</v>
      </c>
      <c r="AE7" t="s">
        <v>35</v>
      </c>
      <c r="AF7">
        <v>1</v>
      </c>
      <c r="AG7">
        <v>0</v>
      </c>
      <c r="AH7">
        <v>0</v>
      </c>
      <c r="AI7">
        <v>1</v>
      </c>
    </row>
    <row r="8" spans="1:35" hidden="1">
      <c r="A8" t="s">
        <v>59</v>
      </c>
      <c r="B8" t="s">
        <v>94</v>
      </c>
      <c r="C8" t="s">
        <v>47</v>
      </c>
      <c r="D8" t="s">
        <v>37</v>
      </c>
      <c r="E8" t="s">
        <v>49</v>
      </c>
      <c r="F8" t="s">
        <v>80</v>
      </c>
      <c r="G8" t="s">
        <v>35</v>
      </c>
      <c r="H8" t="s">
        <v>35</v>
      </c>
      <c r="I8" t="s">
        <v>81</v>
      </c>
      <c r="J8" s="8">
        <v>42968</v>
      </c>
      <c r="K8" t="s">
        <v>36</v>
      </c>
      <c r="L8" t="s">
        <v>63</v>
      </c>
      <c r="M8" s="9">
        <v>6755430</v>
      </c>
      <c r="N8" s="9">
        <v>4322000</v>
      </c>
      <c r="O8" s="9">
        <v>1172430</v>
      </c>
      <c r="P8" s="9">
        <v>2593200</v>
      </c>
      <c r="Q8" s="9">
        <v>1659648</v>
      </c>
      <c r="R8" s="9">
        <v>933552</v>
      </c>
      <c r="S8" t="s">
        <v>39</v>
      </c>
      <c r="T8" s="8">
        <v>42984</v>
      </c>
      <c r="U8" t="s">
        <v>82</v>
      </c>
      <c r="V8" t="s">
        <v>95</v>
      </c>
      <c r="W8" t="s">
        <v>40</v>
      </c>
      <c r="X8" s="8"/>
      <c r="Y8" s="9">
        <v>0</v>
      </c>
      <c r="Z8">
        <v>0</v>
      </c>
      <c r="AA8">
        <v>0</v>
      </c>
      <c r="AB8" s="9">
        <v>1659648</v>
      </c>
      <c r="AC8" t="s">
        <v>35</v>
      </c>
      <c r="AD8">
        <v>0</v>
      </c>
      <c r="AE8" t="s">
        <v>35</v>
      </c>
      <c r="AF8">
        <v>1</v>
      </c>
      <c r="AG8">
        <v>0</v>
      </c>
      <c r="AH8">
        <v>0</v>
      </c>
      <c r="AI8">
        <v>1</v>
      </c>
    </row>
    <row r="9" spans="1:35" hidden="1">
      <c r="A9" t="s">
        <v>59</v>
      </c>
      <c r="B9" t="s">
        <v>96</v>
      </c>
      <c r="C9" t="s">
        <v>97</v>
      </c>
      <c r="D9" t="s">
        <v>37</v>
      </c>
      <c r="E9" t="s">
        <v>49</v>
      </c>
      <c r="F9" t="s">
        <v>35</v>
      </c>
      <c r="G9" t="s">
        <v>51</v>
      </c>
      <c r="H9" t="s">
        <v>91</v>
      </c>
      <c r="I9" t="s">
        <v>98</v>
      </c>
      <c r="J9" s="8">
        <v>42968</v>
      </c>
      <c r="K9" t="s">
        <v>36</v>
      </c>
      <c r="L9" t="s">
        <v>63</v>
      </c>
      <c r="M9" s="9">
        <v>2057000</v>
      </c>
      <c r="N9" s="9">
        <v>1700000</v>
      </c>
      <c r="O9" s="9">
        <v>357000</v>
      </c>
      <c r="P9" s="9">
        <v>850000</v>
      </c>
      <c r="Q9" s="9">
        <v>544000</v>
      </c>
      <c r="R9" s="9">
        <v>306000</v>
      </c>
      <c r="S9" t="s">
        <v>39</v>
      </c>
      <c r="T9" s="8">
        <v>42985</v>
      </c>
      <c r="U9" t="s">
        <v>82</v>
      </c>
      <c r="V9" t="s">
        <v>99</v>
      </c>
      <c r="W9" t="s">
        <v>40</v>
      </c>
      <c r="X9" s="8"/>
      <c r="Y9" s="9">
        <v>0</v>
      </c>
      <c r="Z9">
        <v>0</v>
      </c>
      <c r="AA9">
        <v>0</v>
      </c>
      <c r="AB9" s="9">
        <v>544000</v>
      </c>
      <c r="AC9" t="s">
        <v>35</v>
      </c>
      <c r="AD9">
        <v>0</v>
      </c>
      <c r="AE9" t="s">
        <v>35</v>
      </c>
      <c r="AF9">
        <v>1</v>
      </c>
      <c r="AG9">
        <v>0</v>
      </c>
      <c r="AH9">
        <v>0</v>
      </c>
      <c r="AI9">
        <v>1</v>
      </c>
    </row>
    <row r="10" spans="1:35" hidden="1">
      <c r="A10" t="s">
        <v>59</v>
      </c>
      <c r="B10" t="s">
        <v>100</v>
      </c>
      <c r="C10" t="s">
        <v>101</v>
      </c>
      <c r="D10" t="s">
        <v>34</v>
      </c>
      <c r="E10" t="s">
        <v>38</v>
      </c>
      <c r="F10" t="s">
        <v>35</v>
      </c>
      <c r="G10" t="s">
        <v>48</v>
      </c>
      <c r="H10" t="s">
        <v>102</v>
      </c>
      <c r="I10" t="s">
        <v>103</v>
      </c>
      <c r="J10" s="8">
        <v>42965</v>
      </c>
      <c r="K10" t="s">
        <v>36</v>
      </c>
      <c r="L10" t="s">
        <v>63</v>
      </c>
      <c r="M10" s="9">
        <v>5700595</v>
      </c>
      <c r="N10" s="9">
        <v>4711318</v>
      </c>
      <c r="O10" s="9">
        <v>989277</v>
      </c>
      <c r="P10" s="9">
        <v>2120093</v>
      </c>
      <c r="Q10" s="9">
        <v>1356859</v>
      </c>
      <c r="R10" s="9">
        <v>763234</v>
      </c>
      <c r="S10" t="s">
        <v>39</v>
      </c>
      <c r="T10" s="8">
        <v>42985</v>
      </c>
      <c r="U10" t="s">
        <v>104</v>
      </c>
      <c r="V10" t="s">
        <v>105</v>
      </c>
      <c r="W10" t="s">
        <v>40</v>
      </c>
      <c r="X10" s="8"/>
      <c r="Y10" s="9">
        <v>0</v>
      </c>
      <c r="Z10">
        <v>0</v>
      </c>
      <c r="AA10">
        <v>0</v>
      </c>
      <c r="AB10" s="9">
        <v>1356859</v>
      </c>
      <c r="AC10" t="s">
        <v>35</v>
      </c>
      <c r="AD10">
        <v>0</v>
      </c>
      <c r="AE10" t="s">
        <v>35</v>
      </c>
      <c r="AF10">
        <v>1</v>
      </c>
      <c r="AG10">
        <v>0</v>
      </c>
      <c r="AH10">
        <v>0</v>
      </c>
      <c r="AI10">
        <v>1</v>
      </c>
    </row>
    <row r="11" spans="1:35" hidden="1">
      <c r="A11" t="s">
        <v>59</v>
      </c>
      <c r="B11" t="s">
        <v>106</v>
      </c>
      <c r="C11" t="s">
        <v>56</v>
      </c>
      <c r="D11" t="s">
        <v>37</v>
      </c>
      <c r="E11" t="s">
        <v>49</v>
      </c>
      <c r="F11" t="s">
        <v>107</v>
      </c>
      <c r="G11" t="s">
        <v>35</v>
      </c>
      <c r="H11" t="s">
        <v>35</v>
      </c>
      <c r="I11" t="s">
        <v>108</v>
      </c>
      <c r="J11" s="8">
        <v>42964</v>
      </c>
      <c r="K11" t="s">
        <v>36</v>
      </c>
      <c r="L11" t="s">
        <v>63</v>
      </c>
      <c r="M11" s="9">
        <v>2625700</v>
      </c>
      <c r="N11" s="9">
        <v>2000000</v>
      </c>
      <c r="O11" s="9">
        <v>455700</v>
      </c>
      <c r="P11" s="9">
        <v>1200000</v>
      </c>
      <c r="Q11" s="9">
        <v>768000</v>
      </c>
      <c r="R11" s="9">
        <v>432000</v>
      </c>
      <c r="S11" t="s">
        <v>39</v>
      </c>
      <c r="T11" s="8">
        <v>42985</v>
      </c>
      <c r="U11" t="s">
        <v>109</v>
      </c>
      <c r="V11" t="s">
        <v>110</v>
      </c>
      <c r="W11" t="s">
        <v>40</v>
      </c>
      <c r="X11" s="8">
        <v>43454</v>
      </c>
      <c r="Y11" s="9">
        <v>1200000</v>
      </c>
      <c r="Z11">
        <v>0</v>
      </c>
      <c r="AA11">
        <v>0</v>
      </c>
      <c r="AB11" s="9">
        <v>768000</v>
      </c>
      <c r="AC11" t="s">
        <v>35</v>
      </c>
      <c r="AD11">
        <v>0</v>
      </c>
      <c r="AE11" t="s">
        <v>35</v>
      </c>
      <c r="AF11">
        <v>1</v>
      </c>
      <c r="AG11">
        <v>0</v>
      </c>
      <c r="AH11">
        <v>0</v>
      </c>
      <c r="AI11">
        <v>1</v>
      </c>
    </row>
    <row r="12" spans="1:35">
      <c r="A12" t="s">
        <v>59</v>
      </c>
      <c r="B12" t="s">
        <v>111</v>
      </c>
      <c r="C12" t="s">
        <v>112</v>
      </c>
      <c r="D12" t="s">
        <v>46</v>
      </c>
      <c r="E12" t="s">
        <v>50</v>
      </c>
      <c r="F12" t="s">
        <v>35</v>
      </c>
      <c r="G12" t="s">
        <v>52</v>
      </c>
      <c r="H12" t="s">
        <v>113</v>
      </c>
      <c r="I12" t="s">
        <v>114</v>
      </c>
      <c r="J12" s="8">
        <v>43178</v>
      </c>
      <c r="K12" t="s">
        <v>36</v>
      </c>
      <c r="L12" t="s">
        <v>63</v>
      </c>
      <c r="M12" s="9">
        <v>470200</v>
      </c>
      <c r="N12" s="9">
        <v>268595</v>
      </c>
      <c r="O12" s="9">
        <v>81605</v>
      </c>
      <c r="P12" s="9">
        <v>134297</v>
      </c>
      <c r="Q12" s="9">
        <v>85950</v>
      </c>
      <c r="R12" s="9">
        <v>48347</v>
      </c>
      <c r="S12" t="s">
        <v>39</v>
      </c>
      <c r="T12" s="8">
        <v>43230</v>
      </c>
      <c r="U12" t="s">
        <v>115</v>
      </c>
      <c r="V12" t="s">
        <v>116</v>
      </c>
      <c r="W12" t="s">
        <v>40</v>
      </c>
      <c r="X12" s="8"/>
      <c r="Y12" s="9">
        <v>0</v>
      </c>
      <c r="Z12">
        <v>0</v>
      </c>
      <c r="AA12">
        <v>0</v>
      </c>
      <c r="AB12" s="9">
        <v>85950</v>
      </c>
      <c r="AC12" t="s">
        <v>35</v>
      </c>
      <c r="AD12">
        <v>0</v>
      </c>
      <c r="AE12" t="s">
        <v>35</v>
      </c>
      <c r="AF12">
        <v>1</v>
      </c>
      <c r="AG12">
        <v>0</v>
      </c>
      <c r="AH12">
        <v>0</v>
      </c>
      <c r="AI12">
        <v>0.6</v>
      </c>
    </row>
    <row r="13" spans="1:35">
      <c r="A13" t="s">
        <v>59</v>
      </c>
      <c r="B13" t="s">
        <v>117</v>
      </c>
      <c r="C13" t="s">
        <v>45</v>
      </c>
      <c r="D13" t="s">
        <v>46</v>
      </c>
      <c r="E13" t="s">
        <v>50</v>
      </c>
      <c r="F13" t="s">
        <v>80</v>
      </c>
      <c r="G13" t="s">
        <v>35</v>
      </c>
      <c r="H13" t="s">
        <v>35</v>
      </c>
      <c r="I13" t="s">
        <v>81</v>
      </c>
      <c r="J13" s="8">
        <v>43168</v>
      </c>
      <c r="K13" t="s">
        <v>36</v>
      </c>
      <c r="L13" t="s">
        <v>63</v>
      </c>
      <c r="M13" s="9">
        <v>1284415</v>
      </c>
      <c r="N13" s="9">
        <v>776200</v>
      </c>
      <c r="O13" s="9">
        <v>222915</v>
      </c>
      <c r="P13" s="9">
        <v>388100</v>
      </c>
      <c r="Q13" s="9">
        <v>248384</v>
      </c>
      <c r="R13" s="9">
        <v>139716</v>
      </c>
      <c r="S13" t="s">
        <v>39</v>
      </c>
      <c r="T13" s="8">
        <v>43229</v>
      </c>
      <c r="U13" t="s">
        <v>82</v>
      </c>
      <c r="V13" t="s">
        <v>118</v>
      </c>
      <c r="W13" t="s">
        <v>40</v>
      </c>
      <c r="X13" s="8"/>
      <c r="Y13" s="9">
        <v>0</v>
      </c>
      <c r="Z13">
        <v>0</v>
      </c>
      <c r="AA13">
        <v>0</v>
      </c>
      <c r="AB13" s="9">
        <v>248384</v>
      </c>
      <c r="AC13" t="s">
        <v>35</v>
      </c>
      <c r="AD13">
        <v>0</v>
      </c>
      <c r="AE13" t="s">
        <v>35</v>
      </c>
      <c r="AF13">
        <v>1</v>
      </c>
      <c r="AG13">
        <v>0</v>
      </c>
      <c r="AH13">
        <v>0</v>
      </c>
      <c r="AI13">
        <v>0.4</v>
      </c>
    </row>
    <row r="14" spans="1:35" hidden="1">
      <c r="A14" t="s">
        <v>59</v>
      </c>
      <c r="B14" t="s">
        <v>119</v>
      </c>
      <c r="C14" t="s">
        <v>120</v>
      </c>
      <c r="D14" t="s">
        <v>43</v>
      </c>
      <c r="E14" t="s">
        <v>41</v>
      </c>
      <c r="F14" t="s">
        <v>35</v>
      </c>
      <c r="G14" t="s">
        <v>53</v>
      </c>
      <c r="H14" t="s">
        <v>121</v>
      </c>
      <c r="I14" t="s">
        <v>122</v>
      </c>
      <c r="J14" s="8">
        <v>43178</v>
      </c>
      <c r="K14" t="s">
        <v>36</v>
      </c>
      <c r="L14" t="s">
        <v>63</v>
      </c>
      <c r="M14" s="9">
        <v>484000</v>
      </c>
      <c r="N14" s="9">
        <v>400000</v>
      </c>
      <c r="O14" s="9">
        <v>84000</v>
      </c>
      <c r="P14" s="9">
        <v>200000</v>
      </c>
      <c r="Q14" s="9">
        <v>128000</v>
      </c>
      <c r="R14" s="9">
        <v>72000</v>
      </c>
      <c r="S14" t="s">
        <v>39</v>
      </c>
      <c r="T14" s="8">
        <v>43227</v>
      </c>
      <c r="U14" t="s">
        <v>88</v>
      </c>
      <c r="V14" t="s">
        <v>123</v>
      </c>
      <c r="W14" t="s">
        <v>40</v>
      </c>
      <c r="X14" s="8"/>
      <c r="Y14" s="9">
        <v>0</v>
      </c>
      <c r="Z14">
        <v>0</v>
      </c>
      <c r="AA14">
        <v>0</v>
      </c>
      <c r="AB14" s="9">
        <v>128000</v>
      </c>
      <c r="AC14" t="s">
        <v>35</v>
      </c>
      <c r="AD14">
        <v>0</v>
      </c>
      <c r="AE14" t="s">
        <v>35</v>
      </c>
      <c r="AF14">
        <v>1</v>
      </c>
      <c r="AG14">
        <v>0</v>
      </c>
      <c r="AH14">
        <v>0</v>
      </c>
      <c r="AI14">
        <v>0</v>
      </c>
    </row>
    <row r="15" spans="1:35" hidden="1">
      <c r="A15" t="s">
        <v>59</v>
      </c>
      <c r="B15" t="s">
        <v>124</v>
      </c>
      <c r="C15" t="s">
        <v>125</v>
      </c>
      <c r="D15" t="s">
        <v>43</v>
      </c>
      <c r="E15" t="s">
        <v>41</v>
      </c>
      <c r="F15" t="s">
        <v>35</v>
      </c>
      <c r="G15" t="s">
        <v>44</v>
      </c>
      <c r="H15" t="s">
        <v>126</v>
      </c>
      <c r="I15" t="s">
        <v>127</v>
      </c>
      <c r="J15" s="8">
        <v>43178</v>
      </c>
      <c r="K15" t="s">
        <v>36</v>
      </c>
      <c r="L15" t="s">
        <v>63</v>
      </c>
      <c r="M15" s="9">
        <v>592900</v>
      </c>
      <c r="N15" s="9">
        <v>490000</v>
      </c>
      <c r="O15" s="9">
        <v>102900</v>
      </c>
      <c r="P15" s="9">
        <v>245000</v>
      </c>
      <c r="Q15" s="9">
        <v>156800</v>
      </c>
      <c r="R15" s="9">
        <v>88200</v>
      </c>
      <c r="S15" t="s">
        <v>39</v>
      </c>
      <c r="T15" s="8">
        <v>43224</v>
      </c>
      <c r="U15" t="s">
        <v>128</v>
      </c>
      <c r="V15" t="s">
        <v>129</v>
      </c>
      <c r="W15" t="s">
        <v>40</v>
      </c>
      <c r="X15" s="8"/>
      <c r="Y15" s="9">
        <v>0</v>
      </c>
      <c r="Z15">
        <v>0</v>
      </c>
      <c r="AA15">
        <v>0</v>
      </c>
      <c r="AB15" s="9">
        <v>156800</v>
      </c>
      <c r="AC15" t="s">
        <v>35</v>
      </c>
      <c r="AD15">
        <v>0</v>
      </c>
      <c r="AE15" t="s">
        <v>35</v>
      </c>
      <c r="AF15">
        <v>1</v>
      </c>
      <c r="AG15">
        <v>0</v>
      </c>
      <c r="AH15">
        <v>0</v>
      </c>
      <c r="AI15">
        <v>0</v>
      </c>
    </row>
    <row r="16" spans="1:35">
      <c r="A16" t="s">
        <v>59</v>
      </c>
      <c r="B16" t="s">
        <v>130</v>
      </c>
      <c r="C16" t="s">
        <v>131</v>
      </c>
      <c r="D16" t="s">
        <v>46</v>
      </c>
      <c r="E16" t="s">
        <v>50</v>
      </c>
      <c r="F16" t="s">
        <v>132</v>
      </c>
      <c r="G16" t="s">
        <v>35</v>
      </c>
      <c r="H16" t="s">
        <v>35</v>
      </c>
      <c r="I16" t="s">
        <v>133</v>
      </c>
      <c r="J16" s="8">
        <v>43175</v>
      </c>
      <c r="K16" t="s">
        <v>36</v>
      </c>
      <c r="L16" t="s">
        <v>63</v>
      </c>
      <c r="M16" s="9">
        <v>90750</v>
      </c>
      <c r="N16" s="9">
        <v>75000</v>
      </c>
      <c r="O16" s="9">
        <v>15750</v>
      </c>
      <c r="P16" s="9">
        <v>33750</v>
      </c>
      <c r="Q16" s="9">
        <v>21600</v>
      </c>
      <c r="R16" s="9">
        <v>12150</v>
      </c>
      <c r="S16" t="s">
        <v>39</v>
      </c>
      <c r="T16" s="8">
        <v>43223</v>
      </c>
      <c r="U16" t="s">
        <v>58</v>
      </c>
      <c r="V16" t="s">
        <v>134</v>
      </c>
      <c r="W16" t="s">
        <v>40</v>
      </c>
      <c r="X16" s="8"/>
      <c r="Y16" s="9">
        <v>0</v>
      </c>
      <c r="Z16">
        <v>0</v>
      </c>
      <c r="AA16">
        <v>0</v>
      </c>
      <c r="AB16" s="9">
        <v>21600</v>
      </c>
      <c r="AC16" t="s">
        <v>35</v>
      </c>
      <c r="AD16">
        <v>0</v>
      </c>
      <c r="AE16" t="s">
        <v>35</v>
      </c>
      <c r="AF16">
        <v>1</v>
      </c>
      <c r="AG16">
        <v>0</v>
      </c>
      <c r="AH16">
        <v>0</v>
      </c>
      <c r="AI16">
        <v>0</v>
      </c>
    </row>
    <row r="17" spans="1:18" s="10" customFormat="1">
      <c r="A17" s="12" t="s">
        <v>135</v>
      </c>
      <c r="N17" s="11">
        <f>SUM(N12+N13+N16+N5)</f>
        <v>2644295</v>
      </c>
      <c r="O17" s="11">
        <f>SUM(O5+O12+O13+O16)</f>
        <v>673719</v>
      </c>
      <c r="P17" s="11">
        <f>SUM(P5+P12+P13+P16)</f>
        <v>1318397</v>
      </c>
      <c r="Q17" s="11">
        <f>SUM(Q5+Q12+Q13+Q16)</f>
        <v>843774</v>
      </c>
      <c r="R17" s="11">
        <f>SUM(R5+R12+R13+R16)</f>
        <v>474623</v>
      </c>
    </row>
    <row r="19" spans="1:18">
      <c r="M19" s="12" t="s">
        <v>136</v>
      </c>
      <c r="N19" s="11">
        <f>SUM(N17-P17)</f>
        <v>1325898</v>
      </c>
    </row>
  </sheetData>
  <autoFilter ref="E1:E16">
    <filterColumn colId="0">
      <filters>
        <filter val="3"/>
      </filters>
    </filterColumn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AI19"/>
  <sheetViews>
    <sheetView workbookViewId="0">
      <selection activeCell="O25" sqref="O25"/>
    </sheetView>
  </sheetViews>
  <sheetFormatPr defaultRowHeight="15"/>
  <cols>
    <col min="1" max="1" width="17.7109375" bestFit="1" customWidth="1"/>
    <col min="2" max="2" width="27.85546875" bestFit="1" customWidth="1"/>
    <col min="3" max="3" width="14.5703125" bestFit="1" customWidth="1"/>
    <col min="4" max="4" width="7.85546875" bestFit="1" customWidth="1"/>
    <col min="5" max="5" width="6.28515625" bestFit="1" customWidth="1"/>
    <col min="6" max="6" width="12.140625" bestFit="1" customWidth="1"/>
    <col min="7" max="7" width="6.85546875" bestFit="1" customWidth="1"/>
    <col min="8" max="8" width="8.28515625" bestFit="1" customWidth="1"/>
    <col min="9" max="9" width="8.7109375" bestFit="1" customWidth="1"/>
    <col min="10" max="10" width="13.5703125" customWidth="1"/>
    <col min="11" max="11" width="6.28515625" bestFit="1" customWidth="1"/>
    <col min="12" max="12" width="9" bestFit="1" customWidth="1"/>
    <col min="13" max="13" width="15.42578125" bestFit="1" customWidth="1"/>
    <col min="14" max="14" width="17" customWidth="1"/>
    <col min="15" max="15" width="16.7109375" customWidth="1"/>
    <col min="16" max="17" width="15.42578125" bestFit="1" customWidth="1"/>
    <col min="18" max="18" width="16.28515625" customWidth="1"/>
    <col min="19" max="19" width="7.85546875" bestFit="1" customWidth="1"/>
    <col min="20" max="20" width="13.7109375" customWidth="1"/>
    <col min="21" max="21" width="7.85546875" bestFit="1" customWidth="1"/>
    <col min="22" max="22" width="33.140625" bestFit="1" customWidth="1"/>
    <col min="24" max="24" width="12.7109375" customWidth="1"/>
    <col min="25" max="25" width="17.42578125" customWidth="1"/>
    <col min="26" max="26" width="20.85546875" bestFit="1" customWidth="1"/>
    <col min="27" max="27" width="9.28515625" bestFit="1" customWidth="1"/>
    <col min="28" max="28" width="15.42578125" bestFit="1" customWidth="1"/>
    <col min="29" max="29" width="16.5703125" bestFit="1" customWidth="1"/>
    <col min="30" max="30" width="10.140625" bestFit="1" customWidth="1"/>
    <col min="31" max="31" width="20.5703125" bestFit="1" customWidth="1"/>
    <col min="32" max="32" width="18.42578125" bestFit="1" customWidth="1"/>
    <col min="33" max="33" width="28.28515625" bestFit="1" customWidth="1"/>
    <col min="34" max="34" width="8" bestFit="1" customWidth="1"/>
    <col min="35" max="35" width="8.42578125" bestFit="1" customWidth="1"/>
  </cols>
  <sheetData>
    <row r="1" spans="1:35" s="7" customFormat="1" ht="6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3" t="s">
        <v>23</v>
      </c>
      <c r="Z1" s="4" t="s">
        <v>24</v>
      </c>
      <c r="AA1" s="5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 hidden="1">
      <c r="A2" t="s">
        <v>59</v>
      </c>
      <c r="B2" t="s">
        <v>60</v>
      </c>
      <c r="C2" t="s">
        <v>55</v>
      </c>
      <c r="D2" t="s">
        <v>37</v>
      </c>
      <c r="E2" t="s">
        <v>49</v>
      </c>
      <c r="F2" t="s">
        <v>61</v>
      </c>
      <c r="G2" t="s">
        <v>35</v>
      </c>
      <c r="H2" t="s">
        <v>35</v>
      </c>
      <c r="I2" t="s">
        <v>62</v>
      </c>
      <c r="J2" s="8">
        <v>42968</v>
      </c>
      <c r="K2" t="s">
        <v>36</v>
      </c>
      <c r="L2" t="s">
        <v>63</v>
      </c>
      <c r="M2" s="9">
        <v>1652739</v>
      </c>
      <c r="N2" s="9">
        <v>1365900</v>
      </c>
      <c r="O2" s="9">
        <v>286839</v>
      </c>
      <c r="P2" s="9">
        <v>819540</v>
      </c>
      <c r="Q2" s="9">
        <v>524505</v>
      </c>
      <c r="R2" s="9">
        <v>295035</v>
      </c>
      <c r="S2" t="s">
        <v>39</v>
      </c>
      <c r="T2" s="8">
        <v>42986</v>
      </c>
      <c r="U2" t="s">
        <v>64</v>
      </c>
      <c r="V2" t="s">
        <v>65</v>
      </c>
      <c r="W2" t="s">
        <v>40</v>
      </c>
      <c r="X2" s="8"/>
      <c r="Y2" s="9">
        <v>0</v>
      </c>
      <c r="Z2">
        <v>0</v>
      </c>
      <c r="AA2">
        <v>0</v>
      </c>
      <c r="AB2" s="9">
        <v>524505</v>
      </c>
      <c r="AC2" t="s">
        <v>35</v>
      </c>
      <c r="AD2">
        <v>0</v>
      </c>
      <c r="AE2" t="s">
        <v>35</v>
      </c>
      <c r="AF2">
        <v>1</v>
      </c>
      <c r="AG2">
        <v>0</v>
      </c>
      <c r="AH2">
        <v>0</v>
      </c>
      <c r="AI2">
        <v>1</v>
      </c>
    </row>
    <row r="3" spans="1:35" hidden="1">
      <c r="A3" t="s">
        <v>59</v>
      </c>
      <c r="B3" t="s">
        <v>66</v>
      </c>
      <c r="C3" t="s">
        <v>67</v>
      </c>
      <c r="D3" t="s">
        <v>37</v>
      </c>
      <c r="E3" t="s">
        <v>49</v>
      </c>
      <c r="F3" t="s">
        <v>68</v>
      </c>
      <c r="G3" t="s">
        <v>35</v>
      </c>
      <c r="H3" t="s">
        <v>35</v>
      </c>
      <c r="I3" t="s">
        <v>69</v>
      </c>
      <c r="J3" s="8">
        <v>42964</v>
      </c>
      <c r="K3" t="s">
        <v>36</v>
      </c>
      <c r="L3" t="s">
        <v>63</v>
      </c>
      <c r="M3" s="9">
        <v>6525530</v>
      </c>
      <c r="N3" s="9">
        <v>4993000</v>
      </c>
      <c r="O3" s="9">
        <v>1132530</v>
      </c>
      <c r="P3" s="9">
        <v>2995800</v>
      </c>
      <c r="Q3" s="9">
        <v>1917312</v>
      </c>
      <c r="R3" s="9">
        <v>1078488</v>
      </c>
      <c r="S3" t="s">
        <v>39</v>
      </c>
      <c r="T3" s="8">
        <v>42986</v>
      </c>
      <c r="U3" t="s">
        <v>70</v>
      </c>
      <c r="V3" t="s">
        <v>71</v>
      </c>
      <c r="W3" t="s">
        <v>40</v>
      </c>
      <c r="X3" s="8"/>
      <c r="Y3" s="9">
        <v>0</v>
      </c>
      <c r="Z3">
        <v>0</v>
      </c>
      <c r="AA3">
        <v>0</v>
      </c>
      <c r="AB3" s="9">
        <v>1917312</v>
      </c>
      <c r="AC3" t="s">
        <v>35</v>
      </c>
      <c r="AD3">
        <v>0</v>
      </c>
      <c r="AE3" t="s">
        <v>35</v>
      </c>
      <c r="AF3">
        <v>1</v>
      </c>
      <c r="AG3">
        <v>0</v>
      </c>
      <c r="AH3">
        <v>0</v>
      </c>
      <c r="AI3">
        <v>1</v>
      </c>
    </row>
    <row r="4" spans="1:35" hidden="1">
      <c r="A4" t="s">
        <v>59</v>
      </c>
      <c r="B4" t="s">
        <v>72</v>
      </c>
      <c r="C4" t="s">
        <v>73</v>
      </c>
      <c r="D4" t="s">
        <v>37</v>
      </c>
      <c r="E4" t="s">
        <v>49</v>
      </c>
      <c r="F4" t="s">
        <v>74</v>
      </c>
      <c r="G4" t="s">
        <v>35</v>
      </c>
      <c r="H4" t="s">
        <v>35</v>
      </c>
      <c r="I4" t="s">
        <v>75</v>
      </c>
      <c r="J4" s="8">
        <v>42968</v>
      </c>
      <c r="K4" t="s">
        <v>36</v>
      </c>
      <c r="L4" t="s">
        <v>63</v>
      </c>
      <c r="M4" s="9">
        <v>6473500</v>
      </c>
      <c r="N4" s="9">
        <v>4375000</v>
      </c>
      <c r="O4" s="9">
        <v>1123500</v>
      </c>
      <c r="P4" s="9">
        <v>2625000</v>
      </c>
      <c r="Q4" s="9">
        <v>1680000</v>
      </c>
      <c r="R4" s="9">
        <v>945000</v>
      </c>
      <c r="S4" t="s">
        <v>39</v>
      </c>
      <c r="T4" s="8">
        <v>42985</v>
      </c>
      <c r="U4" t="s">
        <v>76</v>
      </c>
      <c r="V4" t="s">
        <v>77</v>
      </c>
      <c r="W4" t="s">
        <v>40</v>
      </c>
      <c r="X4" s="8">
        <v>43315</v>
      </c>
      <c r="Y4" s="9">
        <v>2625000</v>
      </c>
      <c r="Z4">
        <v>0</v>
      </c>
      <c r="AA4">
        <v>0</v>
      </c>
      <c r="AB4" s="9">
        <v>1680000</v>
      </c>
      <c r="AC4" t="s">
        <v>35</v>
      </c>
      <c r="AD4">
        <v>0</v>
      </c>
      <c r="AE4" t="s">
        <v>35</v>
      </c>
      <c r="AF4">
        <v>1</v>
      </c>
      <c r="AG4">
        <v>0</v>
      </c>
      <c r="AH4">
        <v>0</v>
      </c>
      <c r="AI4">
        <v>1</v>
      </c>
    </row>
    <row r="5" spans="1:35" hidden="1">
      <c r="A5" t="s">
        <v>59</v>
      </c>
      <c r="B5" t="s">
        <v>78</v>
      </c>
      <c r="C5" t="s">
        <v>79</v>
      </c>
      <c r="D5" t="s">
        <v>46</v>
      </c>
      <c r="E5" t="s">
        <v>50</v>
      </c>
      <c r="F5" t="s">
        <v>80</v>
      </c>
      <c r="G5" t="s">
        <v>35</v>
      </c>
      <c r="H5" t="s">
        <v>35</v>
      </c>
      <c r="I5" t="s">
        <v>81</v>
      </c>
      <c r="J5" s="8">
        <v>42968</v>
      </c>
      <c r="K5" t="s">
        <v>36</v>
      </c>
      <c r="L5" t="s">
        <v>63</v>
      </c>
      <c r="M5" s="9">
        <v>2036539</v>
      </c>
      <c r="N5" s="9">
        <v>1524500</v>
      </c>
      <c r="O5" s="9">
        <v>353449</v>
      </c>
      <c r="P5" s="9">
        <v>762250</v>
      </c>
      <c r="Q5" s="9">
        <v>487840</v>
      </c>
      <c r="R5" s="9">
        <v>274410</v>
      </c>
      <c r="S5" t="s">
        <v>39</v>
      </c>
      <c r="T5" s="8">
        <v>42984</v>
      </c>
      <c r="U5" t="s">
        <v>82</v>
      </c>
      <c r="V5" t="s">
        <v>83</v>
      </c>
      <c r="W5" t="s">
        <v>40</v>
      </c>
      <c r="X5" s="8"/>
      <c r="Y5" s="9">
        <v>0</v>
      </c>
      <c r="Z5">
        <v>0</v>
      </c>
      <c r="AA5">
        <v>0</v>
      </c>
      <c r="AB5" s="9">
        <v>487840</v>
      </c>
      <c r="AC5" t="s">
        <v>35</v>
      </c>
      <c r="AD5">
        <v>0</v>
      </c>
      <c r="AE5" t="s">
        <v>35</v>
      </c>
      <c r="AF5">
        <v>1</v>
      </c>
      <c r="AG5">
        <v>0</v>
      </c>
      <c r="AH5">
        <v>0</v>
      </c>
      <c r="AI5">
        <v>1</v>
      </c>
    </row>
    <row r="6" spans="1:35" hidden="1">
      <c r="A6" t="s">
        <v>59</v>
      </c>
      <c r="B6" t="s">
        <v>84</v>
      </c>
      <c r="C6" t="s">
        <v>85</v>
      </c>
      <c r="D6" t="s">
        <v>37</v>
      </c>
      <c r="E6" t="s">
        <v>49</v>
      </c>
      <c r="F6" t="s">
        <v>35</v>
      </c>
      <c r="G6" t="s">
        <v>54</v>
      </c>
      <c r="H6" t="s">
        <v>86</v>
      </c>
      <c r="I6" t="s">
        <v>87</v>
      </c>
      <c r="J6" s="8">
        <v>42951</v>
      </c>
      <c r="K6" t="s">
        <v>36</v>
      </c>
      <c r="L6" t="s">
        <v>63</v>
      </c>
      <c r="M6" s="9">
        <v>592900</v>
      </c>
      <c r="N6" s="9">
        <v>490000</v>
      </c>
      <c r="O6" s="9">
        <v>102900</v>
      </c>
      <c r="P6" s="9">
        <v>245000</v>
      </c>
      <c r="Q6" s="9">
        <v>156800</v>
      </c>
      <c r="R6" s="9">
        <v>88200</v>
      </c>
      <c r="S6" t="s">
        <v>39</v>
      </c>
      <c r="T6" s="8">
        <v>42985</v>
      </c>
      <c r="U6" t="s">
        <v>88</v>
      </c>
      <c r="V6" t="s">
        <v>89</v>
      </c>
      <c r="W6" t="s">
        <v>40</v>
      </c>
      <c r="X6" s="8">
        <v>43333</v>
      </c>
      <c r="Y6" s="9">
        <v>240000</v>
      </c>
      <c r="Z6">
        <v>0</v>
      </c>
      <c r="AA6">
        <v>0</v>
      </c>
      <c r="AB6" s="9">
        <v>156800</v>
      </c>
      <c r="AC6" t="s">
        <v>35</v>
      </c>
      <c r="AD6">
        <v>0</v>
      </c>
      <c r="AE6" t="s">
        <v>35</v>
      </c>
      <c r="AF6">
        <v>1</v>
      </c>
      <c r="AG6">
        <v>0</v>
      </c>
      <c r="AH6">
        <v>0</v>
      </c>
      <c r="AI6">
        <v>1</v>
      </c>
    </row>
    <row r="7" spans="1:35" hidden="1">
      <c r="A7" t="s">
        <v>59</v>
      </c>
      <c r="B7" t="s">
        <v>90</v>
      </c>
      <c r="C7" t="s">
        <v>57</v>
      </c>
      <c r="D7" t="s">
        <v>37</v>
      </c>
      <c r="E7" t="s">
        <v>49</v>
      </c>
      <c r="F7" t="s">
        <v>35</v>
      </c>
      <c r="G7" t="s">
        <v>42</v>
      </c>
      <c r="H7" t="s">
        <v>91</v>
      </c>
      <c r="I7" t="s">
        <v>92</v>
      </c>
      <c r="J7" s="8">
        <v>42968</v>
      </c>
      <c r="K7" t="s">
        <v>36</v>
      </c>
      <c r="L7" t="s">
        <v>63</v>
      </c>
      <c r="M7" s="9">
        <v>1421750</v>
      </c>
      <c r="N7" s="9">
        <v>1175000</v>
      </c>
      <c r="O7" s="9">
        <v>246750</v>
      </c>
      <c r="P7" s="9">
        <v>587500</v>
      </c>
      <c r="Q7" s="9">
        <v>376000</v>
      </c>
      <c r="R7" s="9">
        <v>211500</v>
      </c>
      <c r="S7" t="s">
        <v>39</v>
      </c>
      <c r="T7" s="8">
        <v>42984</v>
      </c>
      <c r="U7" t="s">
        <v>88</v>
      </c>
      <c r="V7" t="s">
        <v>93</v>
      </c>
      <c r="W7" t="s">
        <v>40</v>
      </c>
      <c r="X7" s="8">
        <v>43357</v>
      </c>
      <c r="Y7" s="9">
        <v>587500</v>
      </c>
      <c r="Z7">
        <v>0</v>
      </c>
      <c r="AA7">
        <v>0</v>
      </c>
      <c r="AB7" s="9">
        <v>376000</v>
      </c>
      <c r="AC7" t="s">
        <v>35</v>
      </c>
      <c r="AD7">
        <v>0</v>
      </c>
      <c r="AE7" t="s">
        <v>35</v>
      </c>
      <c r="AF7">
        <v>1</v>
      </c>
      <c r="AG7">
        <v>0</v>
      </c>
      <c r="AH7">
        <v>0</v>
      </c>
      <c r="AI7">
        <v>1</v>
      </c>
    </row>
    <row r="8" spans="1:35" hidden="1">
      <c r="A8" t="s">
        <v>59</v>
      </c>
      <c r="B8" t="s">
        <v>94</v>
      </c>
      <c r="C8" t="s">
        <v>47</v>
      </c>
      <c r="D8" t="s">
        <v>37</v>
      </c>
      <c r="E8" t="s">
        <v>49</v>
      </c>
      <c r="F8" t="s">
        <v>80</v>
      </c>
      <c r="G8" t="s">
        <v>35</v>
      </c>
      <c r="H8" t="s">
        <v>35</v>
      </c>
      <c r="I8" t="s">
        <v>81</v>
      </c>
      <c r="J8" s="8">
        <v>42968</v>
      </c>
      <c r="K8" t="s">
        <v>36</v>
      </c>
      <c r="L8" t="s">
        <v>63</v>
      </c>
      <c r="M8" s="9">
        <v>6755430</v>
      </c>
      <c r="N8" s="9">
        <v>4322000</v>
      </c>
      <c r="O8" s="9">
        <v>1172430</v>
      </c>
      <c r="P8" s="9">
        <v>2593200</v>
      </c>
      <c r="Q8" s="9">
        <v>1659648</v>
      </c>
      <c r="R8" s="9">
        <v>933552</v>
      </c>
      <c r="S8" t="s">
        <v>39</v>
      </c>
      <c r="T8" s="8">
        <v>42984</v>
      </c>
      <c r="U8" t="s">
        <v>82</v>
      </c>
      <c r="V8" t="s">
        <v>95</v>
      </c>
      <c r="W8" t="s">
        <v>40</v>
      </c>
      <c r="X8" s="8"/>
      <c r="Y8" s="9">
        <v>0</v>
      </c>
      <c r="Z8">
        <v>0</v>
      </c>
      <c r="AA8">
        <v>0</v>
      </c>
      <c r="AB8" s="9">
        <v>1659648</v>
      </c>
      <c r="AC8" t="s">
        <v>35</v>
      </c>
      <c r="AD8">
        <v>0</v>
      </c>
      <c r="AE8" t="s">
        <v>35</v>
      </c>
      <c r="AF8">
        <v>1</v>
      </c>
      <c r="AG8">
        <v>0</v>
      </c>
      <c r="AH8">
        <v>0</v>
      </c>
      <c r="AI8">
        <v>1</v>
      </c>
    </row>
    <row r="9" spans="1:35" hidden="1">
      <c r="A9" t="s">
        <v>59</v>
      </c>
      <c r="B9" t="s">
        <v>96</v>
      </c>
      <c r="C9" t="s">
        <v>97</v>
      </c>
      <c r="D9" t="s">
        <v>37</v>
      </c>
      <c r="E9" t="s">
        <v>49</v>
      </c>
      <c r="F9" t="s">
        <v>35</v>
      </c>
      <c r="G9" t="s">
        <v>51</v>
      </c>
      <c r="H9" t="s">
        <v>91</v>
      </c>
      <c r="I9" t="s">
        <v>98</v>
      </c>
      <c r="J9" s="8">
        <v>42968</v>
      </c>
      <c r="K9" t="s">
        <v>36</v>
      </c>
      <c r="L9" t="s">
        <v>63</v>
      </c>
      <c r="M9" s="9">
        <v>2057000</v>
      </c>
      <c r="N9" s="9">
        <v>1700000</v>
      </c>
      <c r="O9" s="9">
        <v>357000</v>
      </c>
      <c r="P9" s="9">
        <v>850000</v>
      </c>
      <c r="Q9" s="9">
        <v>544000</v>
      </c>
      <c r="R9" s="9">
        <v>306000</v>
      </c>
      <c r="S9" t="s">
        <v>39</v>
      </c>
      <c r="T9" s="8">
        <v>42985</v>
      </c>
      <c r="U9" t="s">
        <v>82</v>
      </c>
      <c r="V9" t="s">
        <v>99</v>
      </c>
      <c r="W9" t="s">
        <v>40</v>
      </c>
      <c r="X9" s="8"/>
      <c r="Y9" s="9">
        <v>0</v>
      </c>
      <c r="Z9">
        <v>0</v>
      </c>
      <c r="AA9">
        <v>0</v>
      </c>
      <c r="AB9" s="9">
        <v>544000</v>
      </c>
      <c r="AC9" t="s">
        <v>35</v>
      </c>
      <c r="AD9">
        <v>0</v>
      </c>
      <c r="AE9" t="s">
        <v>35</v>
      </c>
      <c r="AF9">
        <v>1</v>
      </c>
      <c r="AG9">
        <v>0</v>
      </c>
      <c r="AH9">
        <v>0</v>
      </c>
      <c r="AI9">
        <v>1</v>
      </c>
    </row>
    <row r="10" spans="1:35">
      <c r="A10" t="s">
        <v>59</v>
      </c>
      <c r="B10" t="s">
        <v>100</v>
      </c>
      <c r="C10" t="s">
        <v>101</v>
      </c>
      <c r="D10" t="s">
        <v>34</v>
      </c>
      <c r="E10" t="s">
        <v>38</v>
      </c>
      <c r="F10" t="s">
        <v>35</v>
      </c>
      <c r="G10" t="s">
        <v>48</v>
      </c>
      <c r="H10" t="s">
        <v>102</v>
      </c>
      <c r="I10" t="s">
        <v>103</v>
      </c>
      <c r="J10" s="8">
        <v>42965</v>
      </c>
      <c r="K10" t="s">
        <v>36</v>
      </c>
      <c r="L10" t="s">
        <v>63</v>
      </c>
      <c r="M10" s="9">
        <v>5700595</v>
      </c>
      <c r="N10" s="9">
        <v>4711318</v>
      </c>
      <c r="O10" s="9">
        <v>989277</v>
      </c>
      <c r="P10" s="9">
        <v>2120093</v>
      </c>
      <c r="Q10" s="9">
        <v>1356859</v>
      </c>
      <c r="R10" s="9">
        <v>763234</v>
      </c>
      <c r="S10" t="s">
        <v>39</v>
      </c>
      <c r="T10" s="8">
        <v>42985</v>
      </c>
      <c r="U10" t="s">
        <v>104</v>
      </c>
      <c r="V10" t="s">
        <v>105</v>
      </c>
      <c r="W10" t="s">
        <v>40</v>
      </c>
      <c r="X10" s="8"/>
      <c r="Y10" s="9">
        <v>0</v>
      </c>
      <c r="Z10">
        <v>0</v>
      </c>
      <c r="AA10">
        <v>0</v>
      </c>
      <c r="AB10" s="9">
        <v>1356859</v>
      </c>
      <c r="AC10" t="s">
        <v>35</v>
      </c>
      <c r="AD10">
        <v>0</v>
      </c>
      <c r="AE10" t="s">
        <v>35</v>
      </c>
      <c r="AF10">
        <v>1</v>
      </c>
      <c r="AG10">
        <v>0</v>
      </c>
      <c r="AH10">
        <v>0</v>
      </c>
      <c r="AI10">
        <v>1</v>
      </c>
    </row>
    <row r="11" spans="1:35" hidden="1">
      <c r="A11" t="s">
        <v>59</v>
      </c>
      <c r="B11" t="s">
        <v>106</v>
      </c>
      <c r="C11" t="s">
        <v>56</v>
      </c>
      <c r="D11" t="s">
        <v>37</v>
      </c>
      <c r="E11" t="s">
        <v>49</v>
      </c>
      <c r="F11" t="s">
        <v>107</v>
      </c>
      <c r="G11" t="s">
        <v>35</v>
      </c>
      <c r="H11" t="s">
        <v>35</v>
      </c>
      <c r="I11" t="s">
        <v>108</v>
      </c>
      <c r="J11" s="8">
        <v>42964</v>
      </c>
      <c r="K11" t="s">
        <v>36</v>
      </c>
      <c r="L11" t="s">
        <v>63</v>
      </c>
      <c r="M11" s="9">
        <v>2625700</v>
      </c>
      <c r="N11" s="9">
        <v>2000000</v>
      </c>
      <c r="O11" s="9">
        <v>455700</v>
      </c>
      <c r="P11" s="9">
        <v>1200000</v>
      </c>
      <c r="Q11" s="9">
        <v>768000</v>
      </c>
      <c r="R11" s="9">
        <v>432000</v>
      </c>
      <c r="S11" t="s">
        <v>39</v>
      </c>
      <c r="T11" s="8">
        <v>42985</v>
      </c>
      <c r="U11" t="s">
        <v>109</v>
      </c>
      <c r="V11" t="s">
        <v>110</v>
      </c>
      <c r="W11" t="s">
        <v>40</v>
      </c>
      <c r="X11" s="8">
        <v>43454</v>
      </c>
      <c r="Y11" s="9">
        <v>1200000</v>
      </c>
      <c r="Z11">
        <v>0</v>
      </c>
      <c r="AA11">
        <v>0</v>
      </c>
      <c r="AB11" s="9">
        <v>768000</v>
      </c>
      <c r="AC11" t="s">
        <v>35</v>
      </c>
      <c r="AD11">
        <v>0</v>
      </c>
      <c r="AE11" t="s">
        <v>35</v>
      </c>
      <c r="AF11">
        <v>1</v>
      </c>
      <c r="AG11">
        <v>0</v>
      </c>
      <c r="AH11">
        <v>0</v>
      </c>
      <c r="AI11">
        <v>1</v>
      </c>
    </row>
    <row r="12" spans="1:35" hidden="1">
      <c r="A12" t="s">
        <v>59</v>
      </c>
      <c r="B12" t="s">
        <v>111</v>
      </c>
      <c r="C12" t="s">
        <v>112</v>
      </c>
      <c r="D12" t="s">
        <v>46</v>
      </c>
      <c r="E12" t="s">
        <v>50</v>
      </c>
      <c r="F12" t="s">
        <v>35</v>
      </c>
      <c r="G12" t="s">
        <v>52</v>
      </c>
      <c r="H12" t="s">
        <v>113</v>
      </c>
      <c r="I12" t="s">
        <v>114</v>
      </c>
      <c r="J12" s="8">
        <v>43178</v>
      </c>
      <c r="K12" t="s">
        <v>36</v>
      </c>
      <c r="L12" t="s">
        <v>63</v>
      </c>
      <c r="M12" s="9">
        <v>470200</v>
      </c>
      <c r="N12" s="9">
        <v>268595</v>
      </c>
      <c r="O12" s="9">
        <v>81605</v>
      </c>
      <c r="P12" s="9">
        <v>134297</v>
      </c>
      <c r="Q12" s="9">
        <v>85950</v>
      </c>
      <c r="R12" s="9">
        <v>48347</v>
      </c>
      <c r="S12" t="s">
        <v>39</v>
      </c>
      <c r="T12" s="8">
        <v>43230</v>
      </c>
      <c r="U12" t="s">
        <v>115</v>
      </c>
      <c r="V12" t="s">
        <v>116</v>
      </c>
      <c r="W12" t="s">
        <v>40</v>
      </c>
      <c r="X12" s="8"/>
      <c r="Y12" s="9">
        <v>0</v>
      </c>
      <c r="Z12">
        <v>0</v>
      </c>
      <c r="AA12">
        <v>0</v>
      </c>
      <c r="AB12" s="9">
        <v>85950</v>
      </c>
      <c r="AC12" t="s">
        <v>35</v>
      </c>
      <c r="AD12">
        <v>0</v>
      </c>
      <c r="AE12" t="s">
        <v>35</v>
      </c>
      <c r="AF12">
        <v>1</v>
      </c>
      <c r="AG12">
        <v>0</v>
      </c>
      <c r="AH12">
        <v>0</v>
      </c>
      <c r="AI12">
        <v>0.6</v>
      </c>
    </row>
    <row r="13" spans="1:35" hidden="1">
      <c r="A13" t="s">
        <v>59</v>
      </c>
      <c r="B13" t="s">
        <v>117</v>
      </c>
      <c r="C13" t="s">
        <v>45</v>
      </c>
      <c r="D13" t="s">
        <v>46</v>
      </c>
      <c r="E13" t="s">
        <v>50</v>
      </c>
      <c r="F13" t="s">
        <v>80</v>
      </c>
      <c r="G13" t="s">
        <v>35</v>
      </c>
      <c r="H13" t="s">
        <v>35</v>
      </c>
      <c r="I13" t="s">
        <v>81</v>
      </c>
      <c r="J13" s="8">
        <v>43168</v>
      </c>
      <c r="K13" t="s">
        <v>36</v>
      </c>
      <c r="L13" t="s">
        <v>63</v>
      </c>
      <c r="M13" s="9">
        <v>1284415</v>
      </c>
      <c r="N13" s="9">
        <v>776200</v>
      </c>
      <c r="O13" s="9">
        <v>222915</v>
      </c>
      <c r="P13" s="9">
        <v>388100</v>
      </c>
      <c r="Q13" s="9">
        <v>248384</v>
      </c>
      <c r="R13" s="9">
        <v>139716</v>
      </c>
      <c r="S13" t="s">
        <v>39</v>
      </c>
      <c r="T13" s="8">
        <v>43229</v>
      </c>
      <c r="U13" t="s">
        <v>82</v>
      </c>
      <c r="V13" t="s">
        <v>118</v>
      </c>
      <c r="W13" t="s">
        <v>40</v>
      </c>
      <c r="X13" s="8"/>
      <c r="Y13" s="9">
        <v>0</v>
      </c>
      <c r="Z13">
        <v>0</v>
      </c>
      <c r="AA13">
        <v>0</v>
      </c>
      <c r="AB13" s="9">
        <v>248384</v>
      </c>
      <c r="AC13" t="s">
        <v>35</v>
      </c>
      <c r="AD13">
        <v>0</v>
      </c>
      <c r="AE13" t="s">
        <v>35</v>
      </c>
      <c r="AF13">
        <v>1</v>
      </c>
      <c r="AG13">
        <v>0</v>
      </c>
      <c r="AH13">
        <v>0</v>
      </c>
      <c r="AI13">
        <v>0.4</v>
      </c>
    </row>
    <row r="14" spans="1:35" hidden="1">
      <c r="A14" t="s">
        <v>59</v>
      </c>
      <c r="B14" t="s">
        <v>119</v>
      </c>
      <c r="C14" t="s">
        <v>120</v>
      </c>
      <c r="D14" t="s">
        <v>43</v>
      </c>
      <c r="E14" t="s">
        <v>41</v>
      </c>
      <c r="F14" t="s">
        <v>35</v>
      </c>
      <c r="G14" t="s">
        <v>53</v>
      </c>
      <c r="H14" t="s">
        <v>121</v>
      </c>
      <c r="I14" t="s">
        <v>122</v>
      </c>
      <c r="J14" s="8">
        <v>43178</v>
      </c>
      <c r="K14" t="s">
        <v>36</v>
      </c>
      <c r="L14" t="s">
        <v>63</v>
      </c>
      <c r="M14" s="9">
        <v>484000</v>
      </c>
      <c r="N14" s="9">
        <v>400000</v>
      </c>
      <c r="O14" s="9">
        <v>84000</v>
      </c>
      <c r="P14" s="9">
        <v>200000</v>
      </c>
      <c r="Q14" s="9">
        <v>128000</v>
      </c>
      <c r="R14" s="9">
        <v>72000</v>
      </c>
      <c r="S14" t="s">
        <v>39</v>
      </c>
      <c r="T14" s="8">
        <v>43227</v>
      </c>
      <c r="U14" t="s">
        <v>88</v>
      </c>
      <c r="V14" t="s">
        <v>123</v>
      </c>
      <c r="W14" t="s">
        <v>40</v>
      </c>
      <c r="X14" s="8"/>
      <c r="Y14" s="9">
        <v>0</v>
      </c>
      <c r="Z14">
        <v>0</v>
      </c>
      <c r="AA14">
        <v>0</v>
      </c>
      <c r="AB14" s="9">
        <v>128000</v>
      </c>
      <c r="AC14" t="s">
        <v>35</v>
      </c>
      <c r="AD14">
        <v>0</v>
      </c>
      <c r="AE14" t="s">
        <v>35</v>
      </c>
      <c r="AF14">
        <v>1</v>
      </c>
      <c r="AG14">
        <v>0</v>
      </c>
      <c r="AH14">
        <v>0</v>
      </c>
      <c r="AI14">
        <v>0</v>
      </c>
    </row>
    <row r="15" spans="1:35" hidden="1">
      <c r="A15" t="s">
        <v>59</v>
      </c>
      <c r="B15" t="s">
        <v>124</v>
      </c>
      <c r="C15" t="s">
        <v>125</v>
      </c>
      <c r="D15" t="s">
        <v>43</v>
      </c>
      <c r="E15" t="s">
        <v>41</v>
      </c>
      <c r="F15" t="s">
        <v>35</v>
      </c>
      <c r="G15" t="s">
        <v>44</v>
      </c>
      <c r="H15" t="s">
        <v>126</v>
      </c>
      <c r="I15" t="s">
        <v>127</v>
      </c>
      <c r="J15" s="8">
        <v>43178</v>
      </c>
      <c r="K15" t="s">
        <v>36</v>
      </c>
      <c r="L15" t="s">
        <v>63</v>
      </c>
      <c r="M15" s="9">
        <v>592900</v>
      </c>
      <c r="N15" s="9">
        <v>490000</v>
      </c>
      <c r="O15" s="9">
        <v>102900</v>
      </c>
      <c r="P15" s="9">
        <v>245000</v>
      </c>
      <c r="Q15" s="9">
        <v>156800</v>
      </c>
      <c r="R15" s="9">
        <v>88200</v>
      </c>
      <c r="S15" t="s">
        <v>39</v>
      </c>
      <c r="T15" s="8">
        <v>43224</v>
      </c>
      <c r="U15" t="s">
        <v>128</v>
      </c>
      <c r="V15" t="s">
        <v>129</v>
      </c>
      <c r="W15" t="s">
        <v>40</v>
      </c>
      <c r="X15" s="8"/>
      <c r="Y15" s="9">
        <v>0</v>
      </c>
      <c r="Z15">
        <v>0</v>
      </c>
      <c r="AA15">
        <v>0</v>
      </c>
      <c r="AB15" s="9">
        <v>156800</v>
      </c>
      <c r="AC15" t="s">
        <v>35</v>
      </c>
      <c r="AD15">
        <v>0</v>
      </c>
      <c r="AE15" t="s">
        <v>35</v>
      </c>
      <c r="AF15">
        <v>1</v>
      </c>
      <c r="AG15">
        <v>0</v>
      </c>
      <c r="AH15">
        <v>0</v>
      </c>
      <c r="AI15">
        <v>0</v>
      </c>
    </row>
    <row r="16" spans="1:35" hidden="1">
      <c r="A16" t="s">
        <v>59</v>
      </c>
      <c r="B16" t="s">
        <v>130</v>
      </c>
      <c r="C16" t="s">
        <v>131</v>
      </c>
      <c r="D16" t="s">
        <v>46</v>
      </c>
      <c r="E16" t="s">
        <v>50</v>
      </c>
      <c r="F16" t="s">
        <v>132</v>
      </c>
      <c r="G16" t="s">
        <v>35</v>
      </c>
      <c r="H16" t="s">
        <v>35</v>
      </c>
      <c r="I16" t="s">
        <v>133</v>
      </c>
      <c r="J16" s="8">
        <v>43175</v>
      </c>
      <c r="K16" t="s">
        <v>36</v>
      </c>
      <c r="L16" t="s">
        <v>63</v>
      </c>
      <c r="M16" s="9">
        <v>90750</v>
      </c>
      <c r="N16" s="9">
        <v>75000</v>
      </c>
      <c r="O16" s="9">
        <v>15750</v>
      </c>
      <c r="P16" s="9">
        <v>33750</v>
      </c>
      <c r="Q16" s="9">
        <v>21600</v>
      </c>
      <c r="R16" s="9">
        <v>12150</v>
      </c>
      <c r="S16" t="s">
        <v>39</v>
      </c>
      <c r="T16" s="8">
        <v>43223</v>
      </c>
      <c r="U16" t="s">
        <v>58</v>
      </c>
      <c r="V16" t="s">
        <v>134</v>
      </c>
      <c r="W16" t="s">
        <v>40</v>
      </c>
      <c r="X16" s="8"/>
      <c r="Y16" s="9">
        <v>0</v>
      </c>
      <c r="Z16">
        <v>0</v>
      </c>
      <c r="AA16">
        <v>0</v>
      </c>
      <c r="AB16" s="9">
        <v>21600</v>
      </c>
      <c r="AC16" t="s">
        <v>35</v>
      </c>
      <c r="AD16">
        <v>0</v>
      </c>
      <c r="AE16" t="s">
        <v>35</v>
      </c>
      <c r="AF16">
        <v>1</v>
      </c>
      <c r="AG16">
        <v>0</v>
      </c>
      <c r="AH16">
        <v>0</v>
      </c>
      <c r="AI16">
        <v>0</v>
      </c>
    </row>
    <row r="17" spans="1:18" s="10" customFormat="1">
      <c r="A17" s="12" t="s">
        <v>135</v>
      </c>
      <c r="N17" s="13">
        <v>4711318</v>
      </c>
      <c r="O17" s="13">
        <v>989277</v>
      </c>
      <c r="P17" s="13">
        <v>2120093</v>
      </c>
      <c r="Q17" s="13">
        <v>1356859</v>
      </c>
      <c r="R17" s="13">
        <v>763234</v>
      </c>
    </row>
    <row r="19" spans="1:18">
      <c r="M19" s="12" t="s">
        <v>136</v>
      </c>
      <c r="N19" s="11">
        <f>SUM(N17-P17)</f>
        <v>2591225</v>
      </c>
    </row>
  </sheetData>
  <autoFilter ref="E1:E16">
    <filterColumn colId="0">
      <filters>
        <filter val="7"/>
      </filters>
    </filterColumn>
  </autoFilter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AI19"/>
  <sheetViews>
    <sheetView workbookViewId="0">
      <selection activeCell="A17" sqref="A17"/>
    </sheetView>
  </sheetViews>
  <sheetFormatPr defaultRowHeight="15"/>
  <cols>
    <col min="1" max="1" width="17.7109375" bestFit="1" customWidth="1"/>
    <col min="2" max="2" width="27.85546875" bestFit="1" customWidth="1"/>
    <col min="3" max="3" width="14.5703125" bestFit="1" customWidth="1"/>
    <col min="4" max="4" width="7.85546875" bestFit="1" customWidth="1"/>
    <col min="5" max="5" width="6.28515625" bestFit="1" customWidth="1"/>
    <col min="6" max="6" width="12.140625" bestFit="1" customWidth="1"/>
    <col min="7" max="7" width="6.85546875" bestFit="1" customWidth="1"/>
    <col min="8" max="8" width="8.28515625" bestFit="1" customWidth="1"/>
    <col min="9" max="9" width="8.7109375" bestFit="1" customWidth="1"/>
    <col min="10" max="10" width="13.5703125" customWidth="1"/>
    <col min="11" max="11" width="6.28515625" bestFit="1" customWidth="1"/>
    <col min="12" max="12" width="9" bestFit="1" customWidth="1"/>
    <col min="13" max="13" width="15.42578125" bestFit="1" customWidth="1"/>
    <col min="14" max="14" width="17" customWidth="1"/>
    <col min="15" max="15" width="16.7109375" customWidth="1"/>
    <col min="16" max="17" width="15.42578125" bestFit="1" customWidth="1"/>
    <col min="18" max="18" width="16.28515625" customWidth="1"/>
    <col min="19" max="19" width="7.85546875" bestFit="1" customWidth="1"/>
    <col min="20" max="20" width="13.7109375" customWidth="1"/>
    <col min="21" max="21" width="7.85546875" bestFit="1" customWidth="1"/>
    <col min="22" max="22" width="33.140625" bestFit="1" customWidth="1"/>
    <col min="24" max="24" width="12.7109375" customWidth="1"/>
    <col min="25" max="25" width="17.42578125" customWidth="1"/>
    <col min="26" max="26" width="20.85546875" bestFit="1" customWidth="1"/>
    <col min="27" max="27" width="9.28515625" bestFit="1" customWidth="1"/>
    <col min="28" max="28" width="15.42578125" bestFit="1" customWidth="1"/>
    <col min="29" max="29" width="16.5703125" bestFit="1" customWidth="1"/>
    <col min="30" max="30" width="10.140625" bestFit="1" customWidth="1"/>
    <col min="31" max="31" width="20.5703125" bestFit="1" customWidth="1"/>
    <col min="32" max="32" width="18.42578125" bestFit="1" customWidth="1"/>
    <col min="33" max="33" width="28.28515625" bestFit="1" customWidth="1"/>
    <col min="34" max="34" width="8" bestFit="1" customWidth="1"/>
    <col min="35" max="35" width="8.42578125" bestFit="1" customWidth="1"/>
  </cols>
  <sheetData>
    <row r="1" spans="1:35" s="7" customFormat="1" ht="6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5</v>
      </c>
      <c r="H1" s="1" t="s">
        <v>6</v>
      </c>
      <c r="I1" s="1" t="s">
        <v>7</v>
      </c>
      <c r="J1" s="2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1" t="s">
        <v>17</v>
      </c>
      <c r="T1" s="2" t="s">
        <v>18</v>
      </c>
      <c r="U1" s="1" t="s">
        <v>19</v>
      </c>
      <c r="V1" s="1" t="s">
        <v>20</v>
      </c>
      <c r="W1" s="1" t="s">
        <v>21</v>
      </c>
      <c r="X1" s="2" t="s">
        <v>22</v>
      </c>
      <c r="Y1" s="3" t="s">
        <v>23</v>
      </c>
      <c r="Z1" s="4" t="s">
        <v>24</v>
      </c>
      <c r="AA1" s="5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</row>
    <row r="2" spans="1:35" hidden="1">
      <c r="A2" t="s">
        <v>59</v>
      </c>
      <c r="B2" t="s">
        <v>60</v>
      </c>
      <c r="C2" t="s">
        <v>55</v>
      </c>
      <c r="D2" t="s">
        <v>37</v>
      </c>
      <c r="E2" t="s">
        <v>49</v>
      </c>
      <c r="F2" t="s">
        <v>61</v>
      </c>
      <c r="G2" t="s">
        <v>35</v>
      </c>
      <c r="H2" t="s">
        <v>35</v>
      </c>
      <c r="I2" t="s">
        <v>62</v>
      </c>
      <c r="J2" s="8">
        <v>42968</v>
      </c>
      <c r="K2" t="s">
        <v>36</v>
      </c>
      <c r="L2" t="s">
        <v>63</v>
      </c>
      <c r="M2" s="9">
        <v>1652739</v>
      </c>
      <c r="N2" s="9">
        <v>1365900</v>
      </c>
      <c r="O2" s="9">
        <v>286839</v>
      </c>
      <c r="P2" s="9">
        <v>819540</v>
      </c>
      <c r="Q2" s="9">
        <v>524505</v>
      </c>
      <c r="R2" s="9">
        <v>295035</v>
      </c>
      <c r="S2" t="s">
        <v>39</v>
      </c>
      <c r="T2" s="8">
        <v>42986</v>
      </c>
      <c r="U2" t="s">
        <v>64</v>
      </c>
      <c r="V2" t="s">
        <v>65</v>
      </c>
      <c r="W2" t="s">
        <v>40</v>
      </c>
      <c r="X2" s="8"/>
      <c r="Y2" s="9">
        <v>0</v>
      </c>
      <c r="Z2">
        <v>0</v>
      </c>
      <c r="AA2">
        <v>0</v>
      </c>
      <c r="AB2" s="9">
        <v>524505</v>
      </c>
      <c r="AC2" t="s">
        <v>35</v>
      </c>
      <c r="AD2">
        <v>0</v>
      </c>
      <c r="AE2" t="s">
        <v>35</v>
      </c>
      <c r="AF2">
        <v>1</v>
      </c>
      <c r="AG2">
        <v>0</v>
      </c>
      <c r="AH2">
        <v>0</v>
      </c>
      <c r="AI2">
        <v>1</v>
      </c>
    </row>
    <row r="3" spans="1:35" hidden="1">
      <c r="A3" t="s">
        <v>59</v>
      </c>
      <c r="B3" t="s">
        <v>66</v>
      </c>
      <c r="C3" t="s">
        <v>67</v>
      </c>
      <c r="D3" t="s">
        <v>37</v>
      </c>
      <c r="E3" t="s">
        <v>49</v>
      </c>
      <c r="F3" t="s">
        <v>68</v>
      </c>
      <c r="G3" t="s">
        <v>35</v>
      </c>
      <c r="H3" t="s">
        <v>35</v>
      </c>
      <c r="I3" t="s">
        <v>69</v>
      </c>
      <c r="J3" s="8">
        <v>42964</v>
      </c>
      <c r="K3" t="s">
        <v>36</v>
      </c>
      <c r="L3" t="s">
        <v>63</v>
      </c>
      <c r="M3" s="9">
        <v>6525530</v>
      </c>
      <c r="N3" s="9">
        <v>4993000</v>
      </c>
      <c r="O3" s="9">
        <v>1132530</v>
      </c>
      <c r="P3" s="9">
        <v>2995800</v>
      </c>
      <c r="Q3" s="9">
        <v>1917312</v>
      </c>
      <c r="R3" s="9">
        <v>1078488</v>
      </c>
      <c r="S3" t="s">
        <v>39</v>
      </c>
      <c r="T3" s="8">
        <v>42986</v>
      </c>
      <c r="U3" t="s">
        <v>70</v>
      </c>
      <c r="V3" t="s">
        <v>71</v>
      </c>
      <c r="W3" t="s">
        <v>40</v>
      </c>
      <c r="X3" s="8"/>
      <c r="Y3" s="9">
        <v>0</v>
      </c>
      <c r="Z3">
        <v>0</v>
      </c>
      <c r="AA3">
        <v>0</v>
      </c>
      <c r="AB3" s="9">
        <v>1917312</v>
      </c>
      <c r="AC3" t="s">
        <v>35</v>
      </c>
      <c r="AD3">
        <v>0</v>
      </c>
      <c r="AE3" t="s">
        <v>35</v>
      </c>
      <c r="AF3">
        <v>1</v>
      </c>
      <c r="AG3">
        <v>0</v>
      </c>
      <c r="AH3">
        <v>0</v>
      </c>
      <c r="AI3">
        <v>1</v>
      </c>
    </row>
    <row r="4" spans="1:35" hidden="1">
      <c r="A4" t="s">
        <v>59</v>
      </c>
      <c r="B4" t="s">
        <v>72</v>
      </c>
      <c r="C4" t="s">
        <v>73</v>
      </c>
      <c r="D4" t="s">
        <v>37</v>
      </c>
      <c r="E4" t="s">
        <v>49</v>
      </c>
      <c r="F4" t="s">
        <v>74</v>
      </c>
      <c r="G4" t="s">
        <v>35</v>
      </c>
      <c r="H4" t="s">
        <v>35</v>
      </c>
      <c r="I4" t="s">
        <v>75</v>
      </c>
      <c r="J4" s="8">
        <v>42968</v>
      </c>
      <c r="K4" t="s">
        <v>36</v>
      </c>
      <c r="L4" t="s">
        <v>63</v>
      </c>
      <c r="M4" s="9">
        <v>6473500</v>
      </c>
      <c r="N4" s="9">
        <v>4375000</v>
      </c>
      <c r="O4" s="9">
        <v>1123500</v>
      </c>
      <c r="P4" s="9">
        <v>2625000</v>
      </c>
      <c r="Q4" s="9">
        <v>1680000</v>
      </c>
      <c r="R4" s="9">
        <v>945000</v>
      </c>
      <c r="S4" t="s">
        <v>39</v>
      </c>
      <c r="T4" s="8">
        <v>42985</v>
      </c>
      <c r="U4" t="s">
        <v>76</v>
      </c>
      <c r="V4" t="s">
        <v>77</v>
      </c>
      <c r="W4" t="s">
        <v>40</v>
      </c>
      <c r="X4" s="8">
        <v>43315</v>
      </c>
      <c r="Y4" s="9">
        <v>2625000</v>
      </c>
      <c r="Z4">
        <v>0</v>
      </c>
      <c r="AA4">
        <v>0</v>
      </c>
      <c r="AB4" s="9">
        <v>1680000</v>
      </c>
      <c r="AC4" t="s">
        <v>35</v>
      </c>
      <c r="AD4">
        <v>0</v>
      </c>
      <c r="AE4" t="s">
        <v>35</v>
      </c>
      <c r="AF4">
        <v>1</v>
      </c>
      <c r="AG4">
        <v>0</v>
      </c>
      <c r="AH4">
        <v>0</v>
      </c>
      <c r="AI4">
        <v>1</v>
      </c>
    </row>
    <row r="5" spans="1:35" hidden="1">
      <c r="A5" t="s">
        <v>59</v>
      </c>
      <c r="B5" t="s">
        <v>78</v>
      </c>
      <c r="C5" t="s">
        <v>79</v>
      </c>
      <c r="D5" t="s">
        <v>46</v>
      </c>
      <c r="E5" t="s">
        <v>50</v>
      </c>
      <c r="F5" t="s">
        <v>80</v>
      </c>
      <c r="G5" t="s">
        <v>35</v>
      </c>
      <c r="H5" t="s">
        <v>35</v>
      </c>
      <c r="I5" t="s">
        <v>81</v>
      </c>
      <c r="J5" s="8">
        <v>42968</v>
      </c>
      <c r="K5" t="s">
        <v>36</v>
      </c>
      <c r="L5" t="s">
        <v>63</v>
      </c>
      <c r="M5" s="9">
        <v>2036539</v>
      </c>
      <c r="N5" s="9">
        <v>1524500</v>
      </c>
      <c r="O5" s="9">
        <v>353449</v>
      </c>
      <c r="P5" s="9">
        <v>762250</v>
      </c>
      <c r="Q5" s="9">
        <v>487840</v>
      </c>
      <c r="R5" s="9">
        <v>274410</v>
      </c>
      <c r="S5" t="s">
        <v>39</v>
      </c>
      <c r="T5" s="8">
        <v>42984</v>
      </c>
      <c r="U5" t="s">
        <v>82</v>
      </c>
      <c r="V5" t="s">
        <v>83</v>
      </c>
      <c r="W5" t="s">
        <v>40</v>
      </c>
      <c r="X5" s="8"/>
      <c r="Y5" s="9">
        <v>0</v>
      </c>
      <c r="Z5">
        <v>0</v>
      </c>
      <c r="AA5">
        <v>0</v>
      </c>
      <c r="AB5" s="9">
        <v>487840</v>
      </c>
      <c r="AC5" t="s">
        <v>35</v>
      </c>
      <c r="AD5">
        <v>0</v>
      </c>
      <c r="AE5" t="s">
        <v>35</v>
      </c>
      <c r="AF5">
        <v>1</v>
      </c>
      <c r="AG5">
        <v>0</v>
      </c>
      <c r="AH5">
        <v>0</v>
      </c>
      <c r="AI5">
        <v>1</v>
      </c>
    </row>
    <row r="6" spans="1:35" hidden="1">
      <c r="A6" t="s">
        <v>59</v>
      </c>
      <c r="B6" t="s">
        <v>84</v>
      </c>
      <c r="C6" t="s">
        <v>85</v>
      </c>
      <c r="D6" t="s">
        <v>37</v>
      </c>
      <c r="E6" t="s">
        <v>49</v>
      </c>
      <c r="F6" t="s">
        <v>35</v>
      </c>
      <c r="G6" t="s">
        <v>54</v>
      </c>
      <c r="H6" t="s">
        <v>86</v>
      </c>
      <c r="I6" t="s">
        <v>87</v>
      </c>
      <c r="J6" s="8">
        <v>42951</v>
      </c>
      <c r="K6" t="s">
        <v>36</v>
      </c>
      <c r="L6" t="s">
        <v>63</v>
      </c>
      <c r="M6" s="9">
        <v>592900</v>
      </c>
      <c r="N6" s="9">
        <v>490000</v>
      </c>
      <c r="O6" s="9">
        <v>102900</v>
      </c>
      <c r="P6" s="9">
        <v>245000</v>
      </c>
      <c r="Q6" s="9">
        <v>156800</v>
      </c>
      <c r="R6" s="9">
        <v>88200</v>
      </c>
      <c r="S6" t="s">
        <v>39</v>
      </c>
      <c r="T6" s="8">
        <v>42985</v>
      </c>
      <c r="U6" t="s">
        <v>88</v>
      </c>
      <c r="V6" t="s">
        <v>89</v>
      </c>
      <c r="W6" t="s">
        <v>40</v>
      </c>
      <c r="X6" s="8">
        <v>43333</v>
      </c>
      <c r="Y6" s="9">
        <v>240000</v>
      </c>
      <c r="Z6">
        <v>0</v>
      </c>
      <c r="AA6">
        <v>0</v>
      </c>
      <c r="AB6" s="9">
        <v>156800</v>
      </c>
      <c r="AC6" t="s">
        <v>35</v>
      </c>
      <c r="AD6">
        <v>0</v>
      </c>
      <c r="AE6" t="s">
        <v>35</v>
      </c>
      <c r="AF6">
        <v>1</v>
      </c>
      <c r="AG6">
        <v>0</v>
      </c>
      <c r="AH6">
        <v>0</v>
      </c>
      <c r="AI6">
        <v>1</v>
      </c>
    </row>
    <row r="7" spans="1:35" hidden="1">
      <c r="A7" t="s">
        <v>59</v>
      </c>
      <c r="B7" t="s">
        <v>90</v>
      </c>
      <c r="C7" t="s">
        <v>57</v>
      </c>
      <c r="D7" t="s">
        <v>37</v>
      </c>
      <c r="E7" t="s">
        <v>49</v>
      </c>
      <c r="F7" t="s">
        <v>35</v>
      </c>
      <c r="G7" t="s">
        <v>42</v>
      </c>
      <c r="H7" t="s">
        <v>91</v>
      </c>
      <c r="I7" t="s">
        <v>92</v>
      </c>
      <c r="J7" s="8">
        <v>42968</v>
      </c>
      <c r="K7" t="s">
        <v>36</v>
      </c>
      <c r="L7" t="s">
        <v>63</v>
      </c>
      <c r="M7" s="9">
        <v>1421750</v>
      </c>
      <c r="N7" s="9">
        <v>1175000</v>
      </c>
      <c r="O7" s="9">
        <v>246750</v>
      </c>
      <c r="P7" s="9">
        <v>587500</v>
      </c>
      <c r="Q7" s="9">
        <v>376000</v>
      </c>
      <c r="R7" s="9">
        <v>211500</v>
      </c>
      <c r="S7" t="s">
        <v>39</v>
      </c>
      <c r="T7" s="8">
        <v>42984</v>
      </c>
      <c r="U7" t="s">
        <v>88</v>
      </c>
      <c r="V7" t="s">
        <v>93</v>
      </c>
      <c r="W7" t="s">
        <v>40</v>
      </c>
      <c r="X7" s="8">
        <v>43357</v>
      </c>
      <c r="Y7" s="9">
        <v>587500</v>
      </c>
      <c r="Z7">
        <v>0</v>
      </c>
      <c r="AA7">
        <v>0</v>
      </c>
      <c r="AB7" s="9">
        <v>376000</v>
      </c>
      <c r="AC7" t="s">
        <v>35</v>
      </c>
      <c r="AD7">
        <v>0</v>
      </c>
      <c r="AE7" t="s">
        <v>35</v>
      </c>
      <c r="AF7">
        <v>1</v>
      </c>
      <c r="AG7">
        <v>0</v>
      </c>
      <c r="AH7">
        <v>0</v>
      </c>
      <c r="AI7">
        <v>1</v>
      </c>
    </row>
    <row r="8" spans="1:35" hidden="1">
      <c r="A8" t="s">
        <v>59</v>
      </c>
      <c r="B8" t="s">
        <v>94</v>
      </c>
      <c r="C8" t="s">
        <v>47</v>
      </c>
      <c r="D8" t="s">
        <v>37</v>
      </c>
      <c r="E8" t="s">
        <v>49</v>
      </c>
      <c r="F8" t="s">
        <v>80</v>
      </c>
      <c r="G8" t="s">
        <v>35</v>
      </c>
      <c r="H8" t="s">
        <v>35</v>
      </c>
      <c r="I8" t="s">
        <v>81</v>
      </c>
      <c r="J8" s="8">
        <v>42968</v>
      </c>
      <c r="K8" t="s">
        <v>36</v>
      </c>
      <c r="L8" t="s">
        <v>63</v>
      </c>
      <c r="M8" s="9">
        <v>6755430</v>
      </c>
      <c r="N8" s="9">
        <v>4322000</v>
      </c>
      <c r="O8" s="9">
        <v>1172430</v>
      </c>
      <c r="P8" s="9">
        <v>2593200</v>
      </c>
      <c r="Q8" s="9">
        <v>1659648</v>
      </c>
      <c r="R8" s="9">
        <v>933552</v>
      </c>
      <c r="S8" t="s">
        <v>39</v>
      </c>
      <c r="T8" s="8">
        <v>42984</v>
      </c>
      <c r="U8" t="s">
        <v>82</v>
      </c>
      <c r="V8" t="s">
        <v>95</v>
      </c>
      <c r="W8" t="s">
        <v>40</v>
      </c>
      <c r="X8" s="8"/>
      <c r="Y8" s="9">
        <v>0</v>
      </c>
      <c r="Z8">
        <v>0</v>
      </c>
      <c r="AA8">
        <v>0</v>
      </c>
      <c r="AB8" s="9">
        <v>1659648</v>
      </c>
      <c r="AC8" t="s">
        <v>35</v>
      </c>
      <c r="AD8">
        <v>0</v>
      </c>
      <c r="AE8" t="s">
        <v>35</v>
      </c>
      <c r="AF8">
        <v>1</v>
      </c>
      <c r="AG8">
        <v>0</v>
      </c>
      <c r="AH8">
        <v>0</v>
      </c>
      <c r="AI8">
        <v>1</v>
      </c>
    </row>
    <row r="9" spans="1:35" hidden="1">
      <c r="A9" t="s">
        <v>59</v>
      </c>
      <c r="B9" t="s">
        <v>96</v>
      </c>
      <c r="C9" t="s">
        <v>97</v>
      </c>
      <c r="D9" t="s">
        <v>37</v>
      </c>
      <c r="E9" t="s">
        <v>49</v>
      </c>
      <c r="F9" t="s">
        <v>35</v>
      </c>
      <c r="G9" t="s">
        <v>51</v>
      </c>
      <c r="H9" t="s">
        <v>91</v>
      </c>
      <c r="I9" t="s">
        <v>98</v>
      </c>
      <c r="J9" s="8">
        <v>42968</v>
      </c>
      <c r="K9" t="s">
        <v>36</v>
      </c>
      <c r="L9" t="s">
        <v>63</v>
      </c>
      <c r="M9" s="9">
        <v>2057000</v>
      </c>
      <c r="N9" s="9">
        <v>1700000</v>
      </c>
      <c r="O9" s="9">
        <v>357000</v>
      </c>
      <c r="P9" s="9">
        <v>850000</v>
      </c>
      <c r="Q9" s="9">
        <v>544000</v>
      </c>
      <c r="R9" s="9">
        <v>306000</v>
      </c>
      <c r="S9" t="s">
        <v>39</v>
      </c>
      <c r="T9" s="8">
        <v>42985</v>
      </c>
      <c r="U9" t="s">
        <v>82</v>
      </c>
      <c r="V9" t="s">
        <v>99</v>
      </c>
      <c r="W9" t="s">
        <v>40</v>
      </c>
      <c r="X9" s="8"/>
      <c r="Y9" s="9">
        <v>0</v>
      </c>
      <c r="Z9">
        <v>0</v>
      </c>
      <c r="AA9">
        <v>0</v>
      </c>
      <c r="AB9" s="9">
        <v>544000</v>
      </c>
      <c r="AC9" t="s">
        <v>35</v>
      </c>
      <c r="AD9">
        <v>0</v>
      </c>
      <c r="AE9" t="s">
        <v>35</v>
      </c>
      <c r="AF9">
        <v>1</v>
      </c>
      <c r="AG9">
        <v>0</v>
      </c>
      <c r="AH9">
        <v>0</v>
      </c>
      <c r="AI9">
        <v>1</v>
      </c>
    </row>
    <row r="10" spans="1:35" hidden="1">
      <c r="A10" t="s">
        <v>59</v>
      </c>
      <c r="B10" t="s">
        <v>100</v>
      </c>
      <c r="C10" t="s">
        <v>101</v>
      </c>
      <c r="D10" t="s">
        <v>34</v>
      </c>
      <c r="E10" t="s">
        <v>38</v>
      </c>
      <c r="F10" t="s">
        <v>35</v>
      </c>
      <c r="G10" t="s">
        <v>48</v>
      </c>
      <c r="H10" t="s">
        <v>102</v>
      </c>
      <c r="I10" t="s">
        <v>103</v>
      </c>
      <c r="J10" s="8">
        <v>42965</v>
      </c>
      <c r="K10" t="s">
        <v>36</v>
      </c>
      <c r="L10" t="s">
        <v>63</v>
      </c>
      <c r="M10" s="9">
        <v>5700595</v>
      </c>
      <c r="N10" s="9">
        <v>4711318</v>
      </c>
      <c r="O10" s="9">
        <v>989277</v>
      </c>
      <c r="P10" s="9">
        <v>2120093</v>
      </c>
      <c r="Q10" s="9">
        <v>1356859</v>
      </c>
      <c r="R10" s="9">
        <v>763234</v>
      </c>
      <c r="S10" t="s">
        <v>39</v>
      </c>
      <c r="T10" s="8">
        <v>42985</v>
      </c>
      <c r="U10" t="s">
        <v>104</v>
      </c>
      <c r="V10" t="s">
        <v>105</v>
      </c>
      <c r="W10" t="s">
        <v>40</v>
      </c>
      <c r="X10" s="8"/>
      <c r="Y10" s="9">
        <v>0</v>
      </c>
      <c r="Z10">
        <v>0</v>
      </c>
      <c r="AA10">
        <v>0</v>
      </c>
      <c r="AB10" s="9">
        <v>1356859</v>
      </c>
      <c r="AC10" t="s">
        <v>35</v>
      </c>
      <c r="AD10">
        <v>0</v>
      </c>
      <c r="AE10" t="s">
        <v>35</v>
      </c>
      <c r="AF10">
        <v>1</v>
      </c>
      <c r="AG10">
        <v>0</v>
      </c>
      <c r="AH10">
        <v>0</v>
      </c>
      <c r="AI10">
        <v>1</v>
      </c>
    </row>
    <row r="11" spans="1:35" hidden="1">
      <c r="A11" t="s">
        <v>59</v>
      </c>
      <c r="B11" t="s">
        <v>106</v>
      </c>
      <c r="C11" t="s">
        <v>56</v>
      </c>
      <c r="D11" t="s">
        <v>37</v>
      </c>
      <c r="E11" t="s">
        <v>49</v>
      </c>
      <c r="F11" t="s">
        <v>107</v>
      </c>
      <c r="G11" t="s">
        <v>35</v>
      </c>
      <c r="H11" t="s">
        <v>35</v>
      </c>
      <c r="I11" t="s">
        <v>108</v>
      </c>
      <c r="J11" s="8">
        <v>42964</v>
      </c>
      <c r="K11" t="s">
        <v>36</v>
      </c>
      <c r="L11" t="s">
        <v>63</v>
      </c>
      <c r="M11" s="9">
        <v>2625700</v>
      </c>
      <c r="N11" s="9">
        <v>2000000</v>
      </c>
      <c r="O11" s="9">
        <v>455700</v>
      </c>
      <c r="P11" s="9">
        <v>1200000</v>
      </c>
      <c r="Q11" s="9">
        <v>768000</v>
      </c>
      <c r="R11" s="9">
        <v>432000</v>
      </c>
      <c r="S11" t="s">
        <v>39</v>
      </c>
      <c r="T11" s="8">
        <v>42985</v>
      </c>
      <c r="U11" t="s">
        <v>109</v>
      </c>
      <c r="V11" t="s">
        <v>110</v>
      </c>
      <c r="W11" t="s">
        <v>40</v>
      </c>
      <c r="X11" s="8">
        <v>43454</v>
      </c>
      <c r="Y11" s="9">
        <v>1200000</v>
      </c>
      <c r="Z11">
        <v>0</v>
      </c>
      <c r="AA11">
        <v>0</v>
      </c>
      <c r="AB11" s="9">
        <v>768000</v>
      </c>
      <c r="AC11" t="s">
        <v>35</v>
      </c>
      <c r="AD11">
        <v>0</v>
      </c>
      <c r="AE11" t="s">
        <v>35</v>
      </c>
      <c r="AF11">
        <v>1</v>
      </c>
      <c r="AG11">
        <v>0</v>
      </c>
      <c r="AH11">
        <v>0</v>
      </c>
      <c r="AI11">
        <v>1</v>
      </c>
    </row>
    <row r="12" spans="1:35" hidden="1">
      <c r="A12" t="s">
        <v>59</v>
      </c>
      <c r="B12" t="s">
        <v>111</v>
      </c>
      <c r="C12" t="s">
        <v>112</v>
      </c>
      <c r="D12" t="s">
        <v>46</v>
      </c>
      <c r="E12" t="s">
        <v>50</v>
      </c>
      <c r="F12" t="s">
        <v>35</v>
      </c>
      <c r="G12" t="s">
        <v>52</v>
      </c>
      <c r="H12" t="s">
        <v>113</v>
      </c>
      <c r="I12" t="s">
        <v>114</v>
      </c>
      <c r="J12" s="8">
        <v>43178</v>
      </c>
      <c r="K12" t="s">
        <v>36</v>
      </c>
      <c r="L12" t="s">
        <v>63</v>
      </c>
      <c r="M12" s="9">
        <v>470200</v>
      </c>
      <c r="N12" s="9">
        <v>268595</v>
      </c>
      <c r="O12" s="9">
        <v>81605</v>
      </c>
      <c r="P12" s="9">
        <v>134297</v>
      </c>
      <c r="Q12" s="9">
        <v>85950</v>
      </c>
      <c r="R12" s="9">
        <v>48347</v>
      </c>
      <c r="S12" t="s">
        <v>39</v>
      </c>
      <c r="T12" s="8">
        <v>43230</v>
      </c>
      <c r="U12" t="s">
        <v>115</v>
      </c>
      <c r="V12" t="s">
        <v>116</v>
      </c>
      <c r="W12" t="s">
        <v>40</v>
      </c>
      <c r="X12" s="8"/>
      <c r="Y12" s="9">
        <v>0</v>
      </c>
      <c r="Z12">
        <v>0</v>
      </c>
      <c r="AA12">
        <v>0</v>
      </c>
      <c r="AB12" s="9">
        <v>85950</v>
      </c>
      <c r="AC12" t="s">
        <v>35</v>
      </c>
      <c r="AD12">
        <v>0</v>
      </c>
      <c r="AE12" t="s">
        <v>35</v>
      </c>
      <c r="AF12">
        <v>1</v>
      </c>
      <c r="AG12">
        <v>0</v>
      </c>
      <c r="AH12">
        <v>0</v>
      </c>
      <c r="AI12">
        <v>0.6</v>
      </c>
    </row>
    <row r="13" spans="1:35" hidden="1">
      <c r="A13" t="s">
        <v>59</v>
      </c>
      <c r="B13" t="s">
        <v>117</v>
      </c>
      <c r="C13" t="s">
        <v>45</v>
      </c>
      <c r="D13" t="s">
        <v>46</v>
      </c>
      <c r="E13" t="s">
        <v>50</v>
      </c>
      <c r="F13" t="s">
        <v>80</v>
      </c>
      <c r="G13" t="s">
        <v>35</v>
      </c>
      <c r="H13" t="s">
        <v>35</v>
      </c>
      <c r="I13" t="s">
        <v>81</v>
      </c>
      <c r="J13" s="8">
        <v>43168</v>
      </c>
      <c r="K13" t="s">
        <v>36</v>
      </c>
      <c r="L13" t="s">
        <v>63</v>
      </c>
      <c r="M13" s="9">
        <v>1284415</v>
      </c>
      <c r="N13" s="9">
        <v>776200</v>
      </c>
      <c r="O13" s="9">
        <v>222915</v>
      </c>
      <c r="P13" s="9">
        <v>388100</v>
      </c>
      <c r="Q13" s="9">
        <v>248384</v>
      </c>
      <c r="R13" s="9">
        <v>139716</v>
      </c>
      <c r="S13" t="s">
        <v>39</v>
      </c>
      <c r="T13" s="8">
        <v>43229</v>
      </c>
      <c r="U13" t="s">
        <v>82</v>
      </c>
      <c r="V13" t="s">
        <v>118</v>
      </c>
      <c r="W13" t="s">
        <v>40</v>
      </c>
      <c r="X13" s="8"/>
      <c r="Y13" s="9">
        <v>0</v>
      </c>
      <c r="Z13">
        <v>0</v>
      </c>
      <c r="AA13">
        <v>0</v>
      </c>
      <c r="AB13" s="9">
        <v>248384</v>
      </c>
      <c r="AC13" t="s">
        <v>35</v>
      </c>
      <c r="AD13">
        <v>0</v>
      </c>
      <c r="AE13" t="s">
        <v>35</v>
      </c>
      <c r="AF13">
        <v>1</v>
      </c>
      <c r="AG13">
        <v>0</v>
      </c>
      <c r="AH13">
        <v>0</v>
      </c>
      <c r="AI13">
        <v>0.4</v>
      </c>
    </row>
    <row r="14" spans="1:35">
      <c r="A14" t="s">
        <v>59</v>
      </c>
      <c r="B14" t="s">
        <v>119</v>
      </c>
      <c r="C14" t="s">
        <v>120</v>
      </c>
      <c r="D14" t="s">
        <v>43</v>
      </c>
      <c r="E14" t="s">
        <v>41</v>
      </c>
      <c r="F14" t="s">
        <v>35</v>
      </c>
      <c r="G14" t="s">
        <v>53</v>
      </c>
      <c r="H14" t="s">
        <v>121</v>
      </c>
      <c r="I14" t="s">
        <v>122</v>
      </c>
      <c r="J14" s="8">
        <v>43178</v>
      </c>
      <c r="K14" t="s">
        <v>36</v>
      </c>
      <c r="L14" t="s">
        <v>63</v>
      </c>
      <c r="M14" s="9">
        <v>484000</v>
      </c>
      <c r="N14" s="9">
        <v>400000</v>
      </c>
      <c r="O14" s="9">
        <v>84000</v>
      </c>
      <c r="P14" s="9">
        <v>200000</v>
      </c>
      <c r="Q14" s="9">
        <v>128000</v>
      </c>
      <c r="R14" s="9">
        <v>72000</v>
      </c>
      <c r="S14" t="s">
        <v>39</v>
      </c>
      <c r="T14" s="8">
        <v>43227</v>
      </c>
      <c r="U14" t="s">
        <v>88</v>
      </c>
      <c r="V14" t="s">
        <v>123</v>
      </c>
      <c r="W14" t="s">
        <v>40</v>
      </c>
      <c r="X14" s="8"/>
      <c r="Y14" s="9">
        <v>0</v>
      </c>
      <c r="Z14">
        <v>0</v>
      </c>
      <c r="AA14">
        <v>0</v>
      </c>
      <c r="AB14" s="9">
        <v>128000</v>
      </c>
      <c r="AC14" t="s">
        <v>35</v>
      </c>
      <c r="AD14">
        <v>0</v>
      </c>
      <c r="AE14" t="s">
        <v>35</v>
      </c>
      <c r="AF14">
        <v>1</v>
      </c>
      <c r="AG14">
        <v>0</v>
      </c>
      <c r="AH14">
        <v>0</v>
      </c>
      <c r="AI14">
        <v>0</v>
      </c>
    </row>
    <row r="15" spans="1:35">
      <c r="A15" t="s">
        <v>59</v>
      </c>
      <c r="B15" t="s">
        <v>124</v>
      </c>
      <c r="C15" t="s">
        <v>125</v>
      </c>
      <c r="D15" t="s">
        <v>43</v>
      </c>
      <c r="E15" t="s">
        <v>41</v>
      </c>
      <c r="F15" t="s">
        <v>35</v>
      </c>
      <c r="G15" t="s">
        <v>44</v>
      </c>
      <c r="H15" t="s">
        <v>126</v>
      </c>
      <c r="I15" t="s">
        <v>127</v>
      </c>
      <c r="J15" s="8">
        <v>43178</v>
      </c>
      <c r="K15" t="s">
        <v>36</v>
      </c>
      <c r="L15" t="s">
        <v>63</v>
      </c>
      <c r="M15" s="9">
        <v>592900</v>
      </c>
      <c r="N15" s="9">
        <v>490000</v>
      </c>
      <c r="O15" s="9">
        <v>102900</v>
      </c>
      <c r="P15" s="9">
        <v>245000</v>
      </c>
      <c r="Q15" s="9">
        <v>156800</v>
      </c>
      <c r="R15" s="9">
        <v>88200</v>
      </c>
      <c r="S15" t="s">
        <v>39</v>
      </c>
      <c r="T15" s="8">
        <v>43224</v>
      </c>
      <c r="U15" t="s">
        <v>128</v>
      </c>
      <c r="V15" t="s">
        <v>129</v>
      </c>
      <c r="W15" t="s">
        <v>40</v>
      </c>
      <c r="X15" s="8"/>
      <c r="Y15" s="9">
        <v>0</v>
      </c>
      <c r="Z15">
        <v>0</v>
      </c>
      <c r="AA15">
        <v>0</v>
      </c>
      <c r="AB15" s="9">
        <v>156800</v>
      </c>
      <c r="AC15" t="s">
        <v>35</v>
      </c>
      <c r="AD15">
        <v>0</v>
      </c>
      <c r="AE15" t="s">
        <v>35</v>
      </c>
      <c r="AF15">
        <v>1</v>
      </c>
      <c r="AG15">
        <v>0</v>
      </c>
      <c r="AH15">
        <v>0</v>
      </c>
      <c r="AI15">
        <v>0</v>
      </c>
    </row>
    <row r="16" spans="1:35" hidden="1">
      <c r="A16" t="s">
        <v>59</v>
      </c>
      <c r="B16" t="s">
        <v>130</v>
      </c>
      <c r="C16" t="s">
        <v>131</v>
      </c>
      <c r="D16" t="s">
        <v>46</v>
      </c>
      <c r="E16" t="s">
        <v>50</v>
      </c>
      <c r="F16" t="s">
        <v>132</v>
      </c>
      <c r="G16" t="s">
        <v>35</v>
      </c>
      <c r="H16" t="s">
        <v>35</v>
      </c>
      <c r="I16" t="s">
        <v>133</v>
      </c>
      <c r="J16" s="8">
        <v>43175</v>
      </c>
      <c r="K16" t="s">
        <v>36</v>
      </c>
      <c r="L16" t="s">
        <v>63</v>
      </c>
      <c r="M16" s="9">
        <v>90750</v>
      </c>
      <c r="N16" s="9">
        <v>75000</v>
      </c>
      <c r="O16" s="9">
        <v>15750</v>
      </c>
      <c r="P16" s="9">
        <v>33750</v>
      </c>
      <c r="Q16" s="9">
        <v>21600</v>
      </c>
      <c r="R16" s="9">
        <v>12150</v>
      </c>
      <c r="S16" t="s">
        <v>39</v>
      </c>
      <c r="T16" s="8">
        <v>43223</v>
      </c>
      <c r="U16" t="s">
        <v>58</v>
      </c>
      <c r="V16" t="s">
        <v>134</v>
      </c>
      <c r="W16" t="s">
        <v>40</v>
      </c>
      <c r="X16" s="8"/>
      <c r="Y16" s="9">
        <v>0</v>
      </c>
      <c r="Z16">
        <v>0</v>
      </c>
      <c r="AA16">
        <v>0</v>
      </c>
      <c r="AB16" s="9">
        <v>21600</v>
      </c>
      <c r="AC16" t="s">
        <v>35</v>
      </c>
      <c r="AD16">
        <v>0</v>
      </c>
      <c r="AE16" t="s">
        <v>35</v>
      </c>
      <c r="AF16">
        <v>1</v>
      </c>
      <c r="AG16">
        <v>0</v>
      </c>
      <c r="AH16">
        <v>0</v>
      </c>
      <c r="AI16">
        <v>0</v>
      </c>
    </row>
    <row r="17" spans="1:18" s="10" customFormat="1">
      <c r="A17" s="12" t="s">
        <v>135</v>
      </c>
      <c r="N17" s="11">
        <f>SUM(N14+N15)</f>
        <v>890000</v>
      </c>
      <c r="O17" s="11">
        <f>SUM(O14+O15)</f>
        <v>186900</v>
      </c>
      <c r="P17" s="11">
        <f>SUM(P14+P15)</f>
        <v>445000</v>
      </c>
      <c r="Q17" s="11">
        <f>SUM(Q14+Q15)</f>
        <v>284800</v>
      </c>
      <c r="R17" s="11">
        <f>SUM(R14+R15)</f>
        <v>160200</v>
      </c>
    </row>
    <row r="19" spans="1:18">
      <c r="M19" s="12" t="s">
        <v>136</v>
      </c>
      <c r="N19" s="11">
        <f>SUM(N17-P17)</f>
        <v>445000</v>
      </c>
    </row>
  </sheetData>
  <autoFilter ref="E1:E16">
    <filterColumn colId="0">
      <filters>
        <filter val="11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List1</vt:lpstr>
      <vt:lpstr>Fiche 2 -investice do zem.pod.</vt:lpstr>
      <vt:lpstr>Fiche 3- podpora zpracování a u</vt:lpstr>
      <vt:lpstr>Fiche 7 - rozvoj nezeměděl.činn</vt:lpstr>
      <vt:lpstr>Fiche 11 - investice do les.čin</vt:lpstr>
    </vt:vector>
  </TitlesOfParts>
  <Company>SZIF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Radim Ing.</dc:creator>
  <cp:lastModifiedBy>ANDINA</cp:lastModifiedBy>
  <dcterms:created xsi:type="dcterms:W3CDTF">2019-01-17T06:16:33Z</dcterms:created>
  <dcterms:modified xsi:type="dcterms:W3CDTF">2019-01-27T20:37:11Z</dcterms:modified>
</cp:coreProperties>
</file>